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35" windowHeight="61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<sst xmlns="http://schemas.openxmlformats.org/spreadsheetml/2006/main" count="183" uniqueCount="132">
  <si>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</si>
  <si>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</si>
  <si>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</si>
  <si>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</si>
  <si>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</si>
  <si>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</si>
  <si>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</si>
  <si>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</t>
  </si>
  <si>
    <t>TO DATE</t>
  </si>
  <si>
    <t>PRECEDING YEAR</t>
  </si>
  <si>
    <t>CORRESPONDING</t>
  </si>
  <si>
    <t>PERIOD</t>
  </si>
  <si>
    <t>a.</t>
  </si>
  <si>
    <t>Revenue</t>
  </si>
  <si>
    <t xml:space="preserve">- </t>
  </si>
  <si>
    <t>-</t>
  </si>
  <si>
    <t>b.</t>
  </si>
  <si>
    <t>Investment income</t>
  </si>
  <si>
    <t xml:space="preserve">              -   </t>
  </si>
  <si>
    <t xml:space="preserve">               -   </t>
  </si>
  <si>
    <t xml:space="preserve">   </t>
  </si>
  <si>
    <t>c.</t>
  </si>
  <si>
    <t xml:space="preserve">Other income including interest </t>
  </si>
  <si>
    <t xml:space="preserve">   income</t>
  </si>
  <si>
    <t xml:space="preserve">   depreciation and amortisation, </t>
  </si>
  <si>
    <t xml:space="preserve">   exceptional items, income tax, </t>
  </si>
  <si>
    <t xml:space="preserve">   minority interests and extraordinary </t>
  </si>
  <si>
    <t xml:space="preserve">   items</t>
  </si>
  <si>
    <t>Finance cost</t>
  </si>
  <si>
    <t>Depreciation and amortisation</t>
  </si>
  <si>
    <t>d.</t>
  </si>
  <si>
    <t>Exceptional items</t>
  </si>
  <si>
    <t>e.</t>
  </si>
  <si>
    <t>f.</t>
  </si>
  <si>
    <t xml:space="preserve">Share of profit and losses of associated </t>
  </si>
  <si>
    <t xml:space="preserve">   Companies</t>
  </si>
  <si>
    <t>g.</t>
  </si>
  <si>
    <t xml:space="preserve">   minority  interests and extraordinary </t>
  </si>
  <si>
    <t>h.</t>
  </si>
  <si>
    <t>Income tax</t>
  </si>
  <si>
    <t>i.</t>
  </si>
  <si>
    <t xml:space="preserve">      before deducting minority interests</t>
  </si>
  <si>
    <t>(ii)  Less minority interests</t>
  </si>
  <si>
    <t>j.</t>
  </si>
  <si>
    <t xml:space="preserve">   members of the company</t>
  </si>
  <si>
    <t xml:space="preserve">Earnings per share based on 2(j) above </t>
  </si>
  <si>
    <t xml:space="preserve">   after deducting any provision for </t>
  </si>
  <si>
    <t xml:space="preserve">   preference dividends, if any :-</t>
  </si>
  <si>
    <r>
      <t>(i)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Basic (based on 42,000,000 ordinary shares)</t>
    </r>
  </si>
  <si>
    <t xml:space="preserve">      </t>
  </si>
  <si>
    <t xml:space="preserve"> (sen) </t>
  </si>
  <si>
    <t>(ii)  Fully diluted (based on 42,000,000</t>
  </si>
  <si>
    <t xml:space="preserve">              ordinary shares)</t>
  </si>
  <si>
    <t xml:space="preserve">-           </t>
  </si>
  <si>
    <t xml:space="preserve"> AS AT END </t>
  </si>
  <si>
    <t xml:space="preserve">  OF CURRENT  </t>
  </si>
  <si>
    <t xml:space="preserve"> QUARTER </t>
  </si>
  <si>
    <t xml:space="preserve"> RM'000 </t>
  </si>
  <si>
    <t xml:space="preserve"> AS AT PRECEDING  </t>
  </si>
  <si>
    <t xml:space="preserve"> FINANCIAL  </t>
  </si>
  <si>
    <t xml:space="preserve"> YEAR END </t>
  </si>
  <si>
    <t>Current Assets</t>
  </si>
  <si>
    <t>Current Liabilities</t>
  </si>
  <si>
    <t xml:space="preserve">Net Current Assets </t>
  </si>
  <si>
    <t>Share Capital</t>
  </si>
  <si>
    <t>Net assets per share</t>
  </si>
  <si>
    <t>(sen)</t>
  </si>
  <si>
    <t>CONDENSED CONSOLIDATED CASH FLOW STATEMENT</t>
  </si>
  <si>
    <t>RM’000</t>
  </si>
  <si>
    <t>CASH FLOW FROM OPERATING ACTIVITIES</t>
  </si>
  <si>
    <t>Loss before taxation</t>
  </si>
  <si>
    <t>Adjustment for:</t>
  </si>
  <si>
    <t xml:space="preserve">    Depreciation</t>
  </si>
  <si>
    <t xml:space="preserve">    Interest income</t>
  </si>
  <si>
    <t>Operating loss before working capital changes</t>
  </si>
  <si>
    <t xml:space="preserve">    Decrease in receivables</t>
  </si>
  <si>
    <t>Cash used in operations</t>
  </si>
  <si>
    <t xml:space="preserve">    Taxation paid</t>
  </si>
  <si>
    <t>Net cash used in operating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</si>
  <si>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</si>
  <si>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</si>
  <si>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</si>
  <si>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</si>
  <si>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</si>
  <si>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Deposits with licensed banks</t>
  </si>
  <si>
    <t>CONDENSED CONSOLIDATED STATEMENT OF CHANGES IN EQUITY</t>
  </si>
  <si>
    <t>DESCRIPTION</t>
  </si>
  <si>
    <t>SHARE CAPITAL</t>
  </si>
  <si>
    <t>ACCUMULATED LOSSES</t>
  </si>
  <si>
    <t>TOTAL</t>
  </si>
  <si>
    <t>RM</t>
  </si>
  <si>
    <t>Balance as at 1 April 2005</t>
  </si>
  <si>
    <t>Net loss for the period</t>
  </si>
  <si>
    <t>Balance at end of period</t>
  </si>
  <si>
    <t>PWE INDUSTRIES BERHAD</t>
  </si>
  <si>
    <t>(18904-M)</t>
  </si>
  <si>
    <t>1.</t>
  </si>
  <si>
    <t>3.</t>
  </si>
  <si>
    <t>4.</t>
  </si>
  <si>
    <t>5.</t>
  </si>
  <si>
    <t>6.</t>
  </si>
  <si>
    <t>31/03/2006</t>
  </si>
  <si>
    <t>The Condensed Consolidated Income Statement should be read in conjunction with the Annual Financial Report for the year ended 31 March 2006.</t>
  </si>
  <si>
    <t>Trade Receivables</t>
  </si>
  <si>
    <t>Cash and cash equivalents</t>
  </si>
  <si>
    <t>Other Receivables</t>
  </si>
  <si>
    <t>Trade Payables</t>
  </si>
  <si>
    <t>Other Payables</t>
  </si>
  <si>
    <t>2.</t>
  </si>
  <si>
    <t>Office Equipment and Furniture</t>
  </si>
  <si>
    <t xml:space="preserve">Net loss attributable to </t>
  </si>
  <si>
    <t xml:space="preserve">i) Loss after income tax   </t>
  </si>
  <si>
    <t xml:space="preserve">Loss before income tax, </t>
  </si>
  <si>
    <t xml:space="preserve">Loss before finance cost,  </t>
  </si>
  <si>
    <t>Accumulated losses</t>
  </si>
  <si>
    <t>Shareholders' Fund</t>
  </si>
  <si>
    <t>Cash flow from investing activity</t>
  </si>
  <si>
    <t>Net cash generated from investing activity</t>
  </si>
  <si>
    <t xml:space="preserve">    Interest received</t>
  </si>
  <si>
    <t>UNAUDITED RESULTS OF THE GROUP FOR THE 1st QUARTER ENDED 30 JUNE 2006</t>
  </si>
  <si>
    <t>UNAUDITED CONSOLIDATED BALANCE SHEET AS AT 30 JUNE 2006</t>
  </si>
  <si>
    <t>FOR THE 1st QUARTER ENDED 30 JUNE 2006</t>
  </si>
  <si>
    <t>FOR THE YEAR ENDED 30 JUNE 2006</t>
  </si>
  <si>
    <t>30/06/2006</t>
  </si>
  <si>
    <t>3 MONTHS PERIOD ENDED 30 JUNE 2006</t>
  </si>
  <si>
    <t>Balance as at 1 April 2006</t>
  </si>
  <si>
    <t>3 MONTHS PERIOD ENDED 30 JUNE 2005</t>
  </si>
  <si>
    <t>The Board of Directors of PWE Industries Berhad wishes to announce the unaudited results of the Group for the first quarter ended 30 June 2006.</t>
  </si>
  <si>
    <t>The Condensed Consolidated Balance Sheet should be read in conjunction with the Annual Financial Report for the year ended 31 March 2006.</t>
  </si>
  <si>
    <t>The Condensed Consolidated Cash Flow Statement should be read in conjunction with the Annual Financial Report for the year ended 31 March 2006.</t>
  </si>
  <si>
    <t>The Condensed Consolidated Statement of Changes In Equity should be read in conjunction with the Annual Financial Report for the year ended 31 March 2006.</t>
  </si>
  <si>
    <t xml:space="preserve">    (Decrease) / Increase in payables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</si>
</sst>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 ;[Red]\-0.00\ "/>
    <numFmt numFmtId="177" formatCode="_(* #,##0.0_);_(* \(#,##0.0\);_(* &quot;-&quot;_);_(@_)"/>
    <numFmt numFmtId="178" formatCode="_(* #,##0.00_);_(* \(#,##0.00\);_(* &quot;-&quot;_);_(@_)"/>
    <numFmt numFmtId="179" formatCode="[$-409]dddd\,\ mmmm\ dd\,\ yyyy"/>
    <numFmt numFmtId="180" formatCode="[$-409]d\-mmm\-yy;@"/>
    <numFmt numFmtId="181" formatCode="_-* #,##0.0_-;\-* #,##0.0_-;_-* &quot;-&quot;??_-;_-@_-"/>
    <numFmt numFmtId="182" formatCode="_-* #,##0_-;\-* #,##0_-;_-* &quot;-&quot;??_-;_-@_-"/>
    <numFmt numFmtId="183" formatCode="#,##0.0"/>
  </numFmts>
  <fonts count="10">
    <font>
      <sz val="10"/>
      <name val="MS Sans Serif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 quotePrefix="1">
      <alignment horizontal="center" vertical="top" wrapText="1"/>
    </xf>
    <xf numFmtId="169" fontId="1" fillId="0" borderId="0" xfId="15" applyNumberFormat="1" applyFont="1" applyAlignment="1">
      <alignment/>
    </xf>
    <xf numFmtId="43" fontId="3" fillId="0" borderId="0" xfId="15" applyFont="1" applyAlignment="1">
      <alignment horizontal="right" vertical="top" wrapText="1"/>
    </xf>
    <xf numFmtId="178" fontId="1" fillId="0" borderId="0" xfId="15" applyNumberFormat="1" applyFont="1" applyAlignment="1">
      <alignment vertical="top"/>
    </xf>
    <xf numFmtId="169" fontId="1" fillId="0" borderId="0" xfId="15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169" fontId="1" fillId="0" borderId="0" xfId="0" applyNumberFormat="1" applyFont="1" applyAlignment="1">
      <alignment horizontal="right" vertical="top" wrapText="1"/>
    </xf>
    <xf numFmtId="16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9" fontId="1" fillId="0" borderId="1" xfId="15" applyNumberFormat="1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43" fontId="1" fillId="0" borderId="5" xfId="15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43" fontId="1" fillId="0" borderId="8" xfId="15" applyFont="1" applyBorder="1" applyAlignment="1">
      <alignment horizontal="right" vertical="top" wrapText="1"/>
    </xf>
    <xf numFmtId="169" fontId="1" fillId="0" borderId="8" xfId="15" applyNumberFormat="1" applyFont="1" applyBorder="1" applyAlignment="1">
      <alignment/>
    </xf>
    <xf numFmtId="169" fontId="1" fillId="0" borderId="2" xfId="15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169" fontId="1" fillId="0" borderId="10" xfId="15" applyNumberFormat="1" applyFont="1" applyBorder="1" applyAlignment="1">
      <alignment/>
    </xf>
    <xf numFmtId="180" fontId="2" fillId="0" borderId="0" xfId="0" applyNumberFormat="1" applyFont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182" fontId="1" fillId="0" borderId="0" xfId="15" applyNumberFormat="1" applyFont="1" applyBorder="1" applyAlignment="1">
      <alignment vertical="top" wrapText="1"/>
    </xf>
    <xf numFmtId="182" fontId="1" fillId="0" borderId="10" xfId="15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0" fontId="2" fillId="0" borderId="12" xfId="0" applyNumberFormat="1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182" fontId="3" fillId="0" borderId="0" xfId="15" applyNumberFormat="1" applyFont="1" applyBorder="1" applyAlignment="1">
      <alignment horizontal="right" vertical="top" wrapText="1"/>
    </xf>
    <xf numFmtId="169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169" fontId="1" fillId="0" borderId="11" xfId="0" applyNumberFormat="1" applyFont="1" applyBorder="1" applyAlignment="1">
      <alignment horizontal="right" vertical="top" wrapText="1"/>
    </xf>
    <xf numFmtId="43" fontId="1" fillId="0" borderId="0" xfId="15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43" fontId="1" fillId="0" borderId="11" xfId="15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69" fontId="4" fillId="0" borderId="0" xfId="15" applyNumberFormat="1" applyFont="1" applyAlignment="1">
      <alignment/>
    </xf>
    <xf numFmtId="169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3" fontId="4" fillId="0" borderId="0" xfId="15" applyFont="1" applyBorder="1" applyAlignment="1">
      <alignment horizontal="right" vertical="top" wrapText="1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horizontal="right" vertical="top" wrapText="1"/>
    </xf>
    <xf numFmtId="182" fontId="4" fillId="0" borderId="17" xfId="15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horizontal="right" vertical="top" wrapText="1"/>
    </xf>
    <xf numFmtId="182" fontId="4" fillId="0" borderId="18" xfId="15" applyNumberFormat="1" applyFont="1" applyBorder="1" applyAlignment="1">
      <alignment vertical="top" wrapText="1"/>
    </xf>
    <xf numFmtId="182" fontId="4" fillId="0" borderId="0" xfId="15" applyNumberFormat="1" applyFont="1" applyAlignment="1">
      <alignment horizontal="right" vertical="top" wrapText="1"/>
    </xf>
    <xf numFmtId="182" fontId="4" fillId="0" borderId="0" xfId="15" applyNumberFormat="1" applyFont="1" applyBorder="1" applyAlignment="1">
      <alignment horizontal="right" vertical="top" wrapText="1"/>
    </xf>
    <xf numFmtId="43" fontId="4" fillId="0" borderId="0" xfId="15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182" fontId="3" fillId="0" borderId="11" xfId="15" applyNumberFormat="1" applyFont="1" applyBorder="1" applyAlignment="1">
      <alignment horizontal="right" vertical="top" wrapText="1"/>
    </xf>
    <xf numFmtId="0" fontId="2" fillId="0" borderId="0" xfId="0" applyFont="1" applyBorder="1" applyAlignment="1" quotePrefix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 quotePrefix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82" fontId="2" fillId="0" borderId="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76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80" fontId="2" fillId="0" borderId="0" xfId="0" applyNumberFormat="1" applyFont="1" applyAlignment="1">
      <alignment horizontal="center" vertical="top" wrapText="1"/>
    </xf>
    <xf numFmtId="43" fontId="3" fillId="0" borderId="0" xfId="15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80" fontId="2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80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82" fontId="3" fillId="0" borderId="0" xfId="15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25">
      <selection activeCell="M26" sqref="M26"/>
    </sheetView>
  </sheetViews>
  <sheetFormatPr defaultColWidth="9.140625" defaultRowHeight="12.75"/>
  <cols>
    <col min="1" max="1" width="2.140625" style="9" customWidth="1"/>
    <col min="2" max="2" width="1.57421875" style="9" customWidth="1"/>
    <col min="3" max="3" width="2.421875" style="9" bestFit="1" customWidth="1"/>
    <col min="4" max="6" width="9.140625" style="9" customWidth="1"/>
    <col min="7" max="7" width="6.00390625" style="9" customWidth="1"/>
    <col min="8" max="8" width="5.28125" style="9" bestFit="1" customWidth="1"/>
    <col min="9" max="9" width="10.140625" style="9" bestFit="1" customWidth="1"/>
    <col min="10" max="10" width="6.28125" style="9" customWidth="1"/>
    <col min="11" max="11" width="5.7109375" style="9" bestFit="1" customWidth="1"/>
    <col min="12" max="12" width="3.7109375" style="9" customWidth="1"/>
    <col min="13" max="13" width="7.8515625" style="9" customWidth="1"/>
    <col min="14" max="14" width="6.140625" style="9" customWidth="1"/>
    <col min="15" max="15" width="4.57421875" style="9" customWidth="1"/>
    <col min="16" max="16" width="5.8515625" style="9" customWidth="1"/>
    <col min="17" max="16384" width="9.140625" style="9" customWidth="1"/>
  </cols>
  <sheetData>
    <row r="1" spans="1:16" ht="15.75">
      <c r="A1" s="122" t="s">
        <v>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2.75">
      <c r="A2" s="123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5" spans="1:16" ht="12.75" customHeight="1">
      <c r="A5" s="126" t="s">
        <v>119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12.75">
      <c r="A6" s="125"/>
      <c r="B6" s="125"/>
      <c r="C6" s="2"/>
      <c r="D6" s="125"/>
      <c r="E6" s="125"/>
      <c r="F6" s="125"/>
      <c r="G6" s="125"/>
      <c r="H6" s="2"/>
      <c r="I6" s="2"/>
      <c r="J6" s="125"/>
      <c r="K6" s="125"/>
      <c r="L6" s="125"/>
      <c r="M6" s="2"/>
      <c r="N6" s="125"/>
      <c r="O6" s="125"/>
      <c r="P6" s="125"/>
    </row>
    <row r="7" spans="1:16" ht="28.5" customHeight="1">
      <c r="A7" s="127" t="s">
        <v>127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4"/>
    </row>
    <row r="8" spans="1:16" ht="12.75">
      <c r="A8" s="125"/>
      <c r="B8" s="125"/>
      <c r="C8" s="2"/>
      <c r="D8" s="125"/>
      <c r="E8" s="125"/>
      <c r="F8" s="125"/>
      <c r="G8" s="125"/>
      <c r="H8" s="2"/>
      <c r="I8" s="2"/>
      <c r="J8" s="125"/>
      <c r="K8" s="125"/>
      <c r="L8" s="125"/>
      <c r="M8" s="2"/>
      <c r="N8" s="125"/>
      <c r="O8" s="125"/>
      <c r="P8" s="125"/>
    </row>
    <row r="9" spans="1:16" ht="12.75" customHeight="1">
      <c r="A9" s="128" t="s">
        <v>0</v>
      </c>
      <c r="B9" s="128"/>
      <c r="C9" s="128"/>
      <c r="D9" s="128"/>
      <c r="E9" s="128"/>
      <c r="F9" s="128"/>
      <c r="G9" s="128"/>
      <c r="H9" s="2"/>
      <c r="I9" s="2"/>
      <c r="J9" s="125"/>
      <c r="K9" s="125"/>
      <c r="L9" s="125"/>
      <c r="M9" s="2"/>
      <c r="N9" s="125"/>
      <c r="O9" s="125"/>
      <c r="P9" s="125"/>
    </row>
    <row r="10" spans="1:16" ht="12.75" customHeight="1">
      <c r="A10" s="126"/>
      <c r="B10" s="126"/>
      <c r="C10" s="1"/>
      <c r="D10" s="126"/>
      <c r="E10" s="126"/>
      <c r="F10" s="126"/>
      <c r="G10" s="126"/>
      <c r="H10" s="1"/>
      <c r="I10" s="126" t="s">
        <v>1</v>
      </c>
      <c r="J10" s="126"/>
      <c r="K10" s="126"/>
      <c r="L10" s="126" t="s">
        <v>2</v>
      </c>
      <c r="M10" s="126"/>
      <c r="N10" s="126"/>
      <c r="O10" s="126"/>
      <c r="P10" s="126"/>
    </row>
    <row r="11" spans="1:16" ht="12.75">
      <c r="A11" s="126"/>
      <c r="B11" s="126"/>
      <c r="C11" s="1"/>
      <c r="D11" s="126"/>
      <c r="E11" s="126"/>
      <c r="F11" s="126"/>
      <c r="G11" s="126"/>
      <c r="H11" s="1"/>
      <c r="I11" s="1" t="s">
        <v>3</v>
      </c>
      <c r="J11" s="126" t="s">
        <v>7</v>
      </c>
      <c r="K11" s="126"/>
      <c r="L11" s="126" t="s">
        <v>3</v>
      </c>
      <c r="M11" s="126"/>
      <c r="N11" s="126" t="s">
        <v>9</v>
      </c>
      <c r="O11" s="126"/>
      <c r="P11" s="126"/>
    </row>
    <row r="12" spans="1:16" ht="12.75" customHeight="1">
      <c r="A12" s="126"/>
      <c r="B12" s="126"/>
      <c r="C12" s="1"/>
      <c r="D12" s="126"/>
      <c r="E12" s="126"/>
      <c r="F12" s="126"/>
      <c r="G12" s="126"/>
      <c r="H12" s="1"/>
      <c r="I12" s="1" t="s">
        <v>4</v>
      </c>
      <c r="J12" s="126" t="s">
        <v>4</v>
      </c>
      <c r="K12" s="126"/>
      <c r="L12" s="126" t="s">
        <v>4</v>
      </c>
      <c r="M12" s="126"/>
      <c r="N12" s="126" t="s">
        <v>10</v>
      </c>
      <c r="O12" s="126"/>
      <c r="P12" s="126"/>
    </row>
    <row r="13" spans="1:16" ht="12.75" customHeight="1">
      <c r="A13" s="126"/>
      <c r="B13" s="126"/>
      <c r="C13" s="1"/>
      <c r="D13" s="126"/>
      <c r="E13" s="126"/>
      <c r="F13" s="126"/>
      <c r="G13" s="126"/>
      <c r="H13" s="1"/>
      <c r="I13" s="1" t="s">
        <v>5</v>
      </c>
      <c r="J13" s="126" t="s">
        <v>5</v>
      </c>
      <c r="K13" s="126"/>
      <c r="L13" s="126" t="s">
        <v>8</v>
      </c>
      <c r="M13" s="126"/>
      <c r="N13" s="126" t="s">
        <v>11</v>
      </c>
      <c r="O13" s="126"/>
      <c r="P13" s="126"/>
    </row>
    <row r="14" spans="1:16" ht="12.75" customHeight="1">
      <c r="A14" s="126"/>
      <c r="B14" s="126"/>
      <c r="C14" s="1"/>
      <c r="D14" s="126"/>
      <c r="E14" s="126"/>
      <c r="F14" s="126"/>
      <c r="G14" s="126"/>
      <c r="H14" s="1"/>
      <c r="I14" s="46">
        <v>38898</v>
      </c>
      <c r="J14" s="129">
        <v>38533</v>
      </c>
      <c r="K14" s="129"/>
      <c r="L14" s="129">
        <f>+I14</f>
        <v>38898</v>
      </c>
      <c r="M14" s="129"/>
      <c r="N14" s="129">
        <f>+J14</f>
        <v>38533</v>
      </c>
      <c r="O14" s="129"/>
      <c r="P14" s="129"/>
    </row>
    <row r="15" spans="1:16" ht="12.75" customHeight="1">
      <c r="A15" s="125"/>
      <c r="B15" s="125"/>
      <c r="C15" s="2"/>
      <c r="D15" s="125"/>
      <c r="E15" s="125"/>
      <c r="F15" s="125"/>
      <c r="G15" s="125"/>
      <c r="H15" s="2"/>
      <c r="I15" s="1" t="s">
        <v>6</v>
      </c>
      <c r="J15" s="126" t="s">
        <v>6</v>
      </c>
      <c r="K15" s="126"/>
      <c r="L15" s="126" t="s">
        <v>6</v>
      </c>
      <c r="M15" s="126"/>
      <c r="N15" s="126" t="s">
        <v>6</v>
      </c>
      <c r="O15" s="126"/>
      <c r="P15" s="126"/>
    </row>
    <row r="16" spans="1:16" ht="12.75">
      <c r="A16" s="125"/>
      <c r="B16" s="125"/>
      <c r="C16" s="2"/>
      <c r="D16" s="125"/>
      <c r="E16" s="125"/>
      <c r="F16" s="125"/>
      <c r="G16" s="125"/>
      <c r="H16" s="2"/>
      <c r="I16" s="2"/>
      <c r="J16" s="125"/>
      <c r="K16" s="125"/>
      <c r="L16" s="125"/>
      <c r="M16" s="125"/>
      <c r="N16" s="125"/>
      <c r="O16" s="125"/>
      <c r="P16" s="125"/>
    </row>
    <row r="17" spans="1:16" ht="12.75" customHeight="1">
      <c r="A17" s="127">
        <v>1</v>
      </c>
      <c r="B17" s="127"/>
      <c r="C17" s="3" t="s">
        <v>12</v>
      </c>
      <c r="D17" s="127" t="s">
        <v>13</v>
      </c>
      <c r="E17" s="127"/>
      <c r="F17" s="127"/>
      <c r="G17" s="127"/>
      <c r="H17" s="2"/>
      <c r="I17" s="2" t="s">
        <v>14</v>
      </c>
      <c r="J17" s="125" t="s">
        <v>15</v>
      </c>
      <c r="K17" s="125"/>
      <c r="L17" s="2"/>
      <c r="M17" s="2" t="s">
        <v>14</v>
      </c>
      <c r="N17" s="125" t="s">
        <v>15</v>
      </c>
      <c r="O17" s="125"/>
      <c r="P17" s="125"/>
    </row>
    <row r="18" spans="1:16" ht="12.75" customHeight="1">
      <c r="A18" s="125"/>
      <c r="B18" s="125"/>
      <c r="C18" s="3" t="s">
        <v>16</v>
      </c>
      <c r="D18" s="127" t="s">
        <v>17</v>
      </c>
      <c r="E18" s="127"/>
      <c r="F18" s="127"/>
      <c r="G18" s="127"/>
      <c r="H18" s="2"/>
      <c r="I18" s="2" t="s">
        <v>18</v>
      </c>
      <c r="J18" s="125" t="s">
        <v>15</v>
      </c>
      <c r="K18" s="125"/>
      <c r="L18" s="2"/>
      <c r="M18" s="2" t="s">
        <v>18</v>
      </c>
      <c r="N18" s="125" t="s">
        <v>15</v>
      </c>
      <c r="O18" s="125"/>
      <c r="P18" s="125"/>
    </row>
    <row r="19" spans="1:16" ht="12.75" customHeight="1">
      <c r="A19" s="125" t="s">
        <v>20</v>
      </c>
      <c r="B19" s="125"/>
      <c r="C19" s="127" t="s">
        <v>21</v>
      </c>
      <c r="D19" s="127" t="s">
        <v>22</v>
      </c>
      <c r="E19" s="127"/>
      <c r="F19" s="127"/>
      <c r="G19" s="127"/>
      <c r="H19" s="125"/>
      <c r="I19" s="125" t="s">
        <v>15</v>
      </c>
      <c r="J19" s="130">
        <v>0</v>
      </c>
      <c r="K19" s="130"/>
      <c r="L19" s="125"/>
      <c r="M19" s="125" t="s">
        <v>15</v>
      </c>
      <c r="N19" s="125" t="s">
        <v>15</v>
      </c>
      <c r="O19" s="125"/>
      <c r="P19" s="125"/>
    </row>
    <row r="20" spans="1:16" ht="12.75" customHeight="1">
      <c r="A20" s="125"/>
      <c r="B20" s="125"/>
      <c r="C20" s="127"/>
      <c r="D20" s="127" t="s">
        <v>23</v>
      </c>
      <c r="E20" s="127"/>
      <c r="F20" s="127"/>
      <c r="G20" s="127"/>
      <c r="H20" s="125"/>
      <c r="I20" s="125"/>
      <c r="J20" s="130"/>
      <c r="K20" s="130"/>
      <c r="L20" s="125"/>
      <c r="M20" s="125"/>
      <c r="N20" s="125"/>
      <c r="O20" s="125"/>
      <c r="P20" s="125"/>
    </row>
    <row r="21" spans="1:16" ht="12.75" customHeight="1">
      <c r="A21" s="127">
        <v>2</v>
      </c>
      <c r="B21" s="127"/>
      <c r="C21" s="127" t="s">
        <v>12</v>
      </c>
      <c r="D21" s="127" t="s">
        <v>113</v>
      </c>
      <c r="E21" s="127"/>
      <c r="F21" s="127"/>
      <c r="G21" s="127"/>
      <c r="H21" s="125"/>
      <c r="I21" s="15">
        <v>-9</v>
      </c>
      <c r="J21" s="15"/>
      <c r="K21" s="15">
        <v>-124</v>
      </c>
      <c r="L21" s="131"/>
      <c r="M21" s="15">
        <v>-9</v>
      </c>
      <c r="N21" s="15"/>
      <c r="O21" s="15"/>
      <c r="P21" s="15">
        <v>-124</v>
      </c>
    </row>
    <row r="22" spans="1:16" ht="12.75" customHeight="1">
      <c r="A22" s="127"/>
      <c r="B22" s="127"/>
      <c r="C22" s="127"/>
      <c r="D22" s="127" t="s">
        <v>24</v>
      </c>
      <c r="E22" s="127"/>
      <c r="F22" s="127"/>
      <c r="G22" s="127"/>
      <c r="H22" s="125"/>
      <c r="I22" s="15"/>
      <c r="J22" s="15"/>
      <c r="K22" s="15"/>
      <c r="L22" s="131"/>
      <c r="M22" s="15"/>
      <c r="N22" s="15"/>
      <c r="O22" s="15"/>
      <c r="P22" s="15"/>
    </row>
    <row r="23" spans="1:16" ht="12.75" customHeight="1">
      <c r="A23" s="125"/>
      <c r="B23" s="125"/>
      <c r="C23" s="2"/>
      <c r="D23" s="127" t="s">
        <v>25</v>
      </c>
      <c r="E23" s="127"/>
      <c r="F23" s="127"/>
      <c r="G23" s="127"/>
      <c r="H23" s="2"/>
      <c r="I23" s="15"/>
      <c r="J23" s="15"/>
      <c r="K23" s="15"/>
      <c r="L23" s="131"/>
      <c r="M23" s="15"/>
      <c r="N23" s="15"/>
      <c r="O23" s="15"/>
      <c r="P23" s="15"/>
    </row>
    <row r="24" spans="1:16" ht="12.75" customHeight="1">
      <c r="A24" s="125"/>
      <c r="B24" s="125"/>
      <c r="C24" s="2"/>
      <c r="D24" s="127" t="s">
        <v>26</v>
      </c>
      <c r="E24" s="127"/>
      <c r="F24" s="127"/>
      <c r="G24" s="127"/>
      <c r="H24" s="2"/>
      <c r="I24" s="15"/>
      <c r="J24" s="15"/>
      <c r="K24" s="15"/>
      <c r="L24" s="131"/>
      <c r="M24" s="15"/>
      <c r="N24" s="15"/>
      <c r="O24" s="15"/>
      <c r="P24" s="15"/>
    </row>
    <row r="25" spans="1:16" ht="12.75" customHeight="1">
      <c r="A25" s="125"/>
      <c r="B25" s="125"/>
      <c r="C25" s="2"/>
      <c r="D25" s="127" t="s">
        <v>27</v>
      </c>
      <c r="E25" s="127"/>
      <c r="F25" s="127"/>
      <c r="G25" s="127"/>
      <c r="H25" s="2"/>
      <c r="I25" s="15"/>
      <c r="J25" s="15"/>
      <c r="K25" s="15"/>
      <c r="L25" s="131"/>
      <c r="M25" s="15"/>
      <c r="N25" s="15"/>
      <c r="O25" s="15"/>
      <c r="P25" s="15"/>
    </row>
    <row r="26" spans="1:16" ht="12.75" customHeight="1">
      <c r="A26" s="125"/>
      <c r="B26" s="125"/>
      <c r="C26" s="3" t="s">
        <v>16</v>
      </c>
      <c r="D26" s="127" t="s">
        <v>28</v>
      </c>
      <c r="E26" s="127"/>
      <c r="F26" s="127"/>
      <c r="G26" s="127"/>
      <c r="H26" s="2"/>
      <c r="I26" s="16">
        <v>0</v>
      </c>
      <c r="J26" s="130">
        <v>0</v>
      </c>
      <c r="K26" s="130"/>
      <c r="L26" s="2"/>
      <c r="M26" s="16">
        <v>0</v>
      </c>
      <c r="N26" s="130">
        <v>0</v>
      </c>
      <c r="O26" s="130"/>
      <c r="P26" s="130"/>
    </row>
    <row r="27" spans="1:16" ht="12.75" customHeight="1">
      <c r="A27" s="125"/>
      <c r="B27" s="125"/>
      <c r="C27" s="3" t="s">
        <v>21</v>
      </c>
      <c r="D27" s="127" t="s">
        <v>29</v>
      </c>
      <c r="E27" s="127"/>
      <c r="F27" s="127"/>
      <c r="G27" s="127"/>
      <c r="H27" s="2"/>
      <c r="I27" s="15">
        <v>-1</v>
      </c>
      <c r="J27" s="15"/>
      <c r="K27" s="15">
        <v>-2</v>
      </c>
      <c r="L27" s="2"/>
      <c r="M27" s="15">
        <v>-1</v>
      </c>
      <c r="N27" s="15"/>
      <c r="O27" s="15"/>
      <c r="P27" s="15">
        <v>-2</v>
      </c>
    </row>
    <row r="28" spans="1:16" ht="12.75" customHeight="1">
      <c r="A28" s="125"/>
      <c r="B28" s="125"/>
      <c r="C28" s="3" t="s">
        <v>30</v>
      </c>
      <c r="D28" s="127" t="s">
        <v>31</v>
      </c>
      <c r="E28" s="127"/>
      <c r="F28" s="127"/>
      <c r="G28" s="127"/>
      <c r="H28" s="2"/>
      <c r="I28" s="2" t="s">
        <v>19</v>
      </c>
      <c r="J28" s="130">
        <v>0</v>
      </c>
      <c r="K28" s="130"/>
      <c r="L28" s="2"/>
      <c r="M28" s="16">
        <v>0</v>
      </c>
      <c r="N28" s="125" t="s">
        <v>15</v>
      </c>
      <c r="O28" s="125"/>
      <c r="P28" s="125"/>
    </row>
    <row r="29" spans="1:16" ht="12.75" customHeight="1">
      <c r="A29" s="125"/>
      <c r="B29" s="125"/>
      <c r="C29" s="127" t="s">
        <v>32</v>
      </c>
      <c r="D29" s="127" t="s">
        <v>112</v>
      </c>
      <c r="E29" s="127"/>
      <c r="F29" s="127"/>
      <c r="G29" s="127"/>
      <c r="H29" s="125"/>
      <c r="I29" s="15">
        <f>SUM(I21:I28)</f>
        <v>-10</v>
      </c>
      <c r="J29" s="15"/>
      <c r="K29" s="15">
        <f>SUM(K21:K28)</f>
        <v>-126</v>
      </c>
      <c r="L29" s="131"/>
      <c r="M29" s="15">
        <f>SUM(M21:M28)</f>
        <v>-10</v>
      </c>
      <c r="N29" s="15"/>
      <c r="O29" s="15"/>
      <c r="P29" s="15">
        <f>SUM(P21:P28)</f>
        <v>-126</v>
      </c>
    </row>
    <row r="30" spans="1:16" ht="12.75" customHeight="1">
      <c r="A30" s="125"/>
      <c r="B30" s="125"/>
      <c r="C30" s="127"/>
      <c r="D30" s="127" t="s">
        <v>26</v>
      </c>
      <c r="E30" s="127"/>
      <c r="F30" s="127"/>
      <c r="G30" s="127"/>
      <c r="H30" s="125"/>
      <c r="I30" s="15"/>
      <c r="J30" s="15"/>
      <c r="K30" s="15"/>
      <c r="L30" s="131"/>
      <c r="M30" s="15"/>
      <c r="N30" s="15"/>
      <c r="O30" s="15"/>
      <c r="P30" s="15"/>
    </row>
    <row r="31" spans="1:16" ht="12.75" customHeight="1">
      <c r="A31" s="125"/>
      <c r="B31" s="125"/>
      <c r="C31" s="2"/>
      <c r="D31" s="127" t="s">
        <v>27</v>
      </c>
      <c r="E31" s="127"/>
      <c r="F31" s="127"/>
      <c r="G31" s="127"/>
      <c r="H31" s="2"/>
      <c r="I31" s="15"/>
      <c r="J31" s="15"/>
      <c r="K31" s="15"/>
      <c r="L31" s="131"/>
      <c r="M31" s="15"/>
      <c r="N31" s="15"/>
      <c r="O31" s="15"/>
      <c r="P31" s="15"/>
    </row>
    <row r="32" spans="1:16" ht="12.75" customHeight="1">
      <c r="A32" s="125"/>
      <c r="B32" s="125"/>
      <c r="C32" s="3" t="s">
        <v>33</v>
      </c>
      <c r="D32" s="127" t="s">
        <v>34</v>
      </c>
      <c r="E32" s="127"/>
      <c r="F32" s="127"/>
      <c r="G32" s="127"/>
      <c r="H32" s="2"/>
      <c r="I32" s="130">
        <v>0</v>
      </c>
      <c r="J32" s="130">
        <v>0</v>
      </c>
      <c r="K32" s="130"/>
      <c r="L32" s="125"/>
      <c r="M32" s="130">
        <v>0</v>
      </c>
      <c r="N32" s="130">
        <v>0</v>
      </c>
      <c r="O32" s="130"/>
      <c r="P32" s="130"/>
    </row>
    <row r="33" spans="1:16" ht="12.75" customHeight="1">
      <c r="A33" s="125"/>
      <c r="B33" s="125"/>
      <c r="C33" s="2"/>
      <c r="D33" s="127" t="s">
        <v>35</v>
      </c>
      <c r="E33" s="127"/>
      <c r="F33" s="127"/>
      <c r="G33" s="127"/>
      <c r="H33" s="2"/>
      <c r="I33" s="130"/>
      <c r="J33" s="130"/>
      <c r="K33" s="130"/>
      <c r="L33" s="125"/>
      <c r="M33" s="130"/>
      <c r="N33" s="130"/>
      <c r="O33" s="130"/>
      <c r="P33" s="130"/>
    </row>
    <row r="34" spans="1:16" ht="12.75" customHeight="1">
      <c r="A34" s="125"/>
      <c r="B34" s="125"/>
      <c r="C34" s="127" t="s">
        <v>36</v>
      </c>
      <c r="D34" s="127" t="s">
        <v>112</v>
      </c>
      <c r="E34" s="127"/>
      <c r="F34" s="127"/>
      <c r="G34" s="127"/>
      <c r="H34" s="125"/>
      <c r="I34" s="15">
        <f>SUM(I29:I33)</f>
        <v>-10</v>
      </c>
      <c r="J34" s="15"/>
      <c r="K34" s="15">
        <f>SUM(K29:K33)</f>
        <v>-126</v>
      </c>
      <c r="L34" s="131"/>
      <c r="M34" s="15">
        <f>SUM(M29:M33)</f>
        <v>-10</v>
      </c>
      <c r="N34" s="15"/>
      <c r="O34" s="15"/>
      <c r="P34" s="15">
        <f>SUM(P29:R33)</f>
        <v>-126</v>
      </c>
    </row>
    <row r="35" spans="1:16" ht="12.75" customHeight="1">
      <c r="A35" s="125"/>
      <c r="B35" s="125"/>
      <c r="C35" s="127"/>
      <c r="D35" s="127" t="s">
        <v>37</v>
      </c>
      <c r="E35" s="127"/>
      <c r="F35" s="127"/>
      <c r="G35" s="127"/>
      <c r="H35" s="125"/>
      <c r="I35" s="15"/>
      <c r="J35" s="15"/>
      <c r="K35" s="15"/>
      <c r="L35" s="131"/>
      <c r="M35" s="15"/>
      <c r="N35" s="15"/>
      <c r="O35" s="15"/>
      <c r="P35" s="15"/>
    </row>
    <row r="36" spans="1:16" ht="12.75" customHeight="1">
      <c r="A36" s="125"/>
      <c r="B36" s="125"/>
      <c r="C36" s="2"/>
      <c r="D36" s="127" t="s">
        <v>27</v>
      </c>
      <c r="E36" s="127"/>
      <c r="F36" s="127"/>
      <c r="G36" s="127"/>
      <c r="H36" s="2"/>
      <c r="I36" s="15"/>
      <c r="J36" s="15"/>
      <c r="K36" s="15"/>
      <c r="L36" s="131"/>
      <c r="M36" s="15"/>
      <c r="N36" s="15"/>
      <c r="O36" s="15"/>
      <c r="P36" s="15"/>
    </row>
    <row r="37" spans="1:16" ht="12.75" customHeight="1">
      <c r="A37" s="125"/>
      <c r="B37" s="125"/>
      <c r="C37" s="3" t="s">
        <v>38</v>
      </c>
      <c r="D37" s="127" t="s">
        <v>39</v>
      </c>
      <c r="E37" s="127"/>
      <c r="F37" s="127"/>
      <c r="G37" s="127"/>
      <c r="H37" s="2"/>
      <c r="I37" s="16">
        <v>0</v>
      </c>
      <c r="J37" s="15"/>
      <c r="K37" s="15">
        <v>0</v>
      </c>
      <c r="L37" s="2"/>
      <c r="M37" s="16">
        <v>0</v>
      </c>
      <c r="N37" s="15"/>
      <c r="O37" s="15"/>
      <c r="P37" s="15">
        <v>0</v>
      </c>
    </row>
    <row r="38" spans="1:16" ht="12.75" customHeight="1">
      <c r="A38" s="125"/>
      <c r="B38" s="125"/>
      <c r="C38" s="3" t="s">
        <v>40</v>
      </c>
      <c r="D38" s="127" t="s">
        <v>111</v>
      </c>
      <c r="E38" s="127"/>
      <c r="F38" s="127"/>
      <c r="G38" s="127"/>
      <c r="H38" s="2"/>
      <c r="I38" s="15">
        <f>SUM(I34:I37)</f>
        <v>-10</v>
      </c>
      <c r="J38" s="15"/>
      <c r="K38" s="15">
        <f>SUM(K34:K37)</f>
        <v>-126</v>
      </c>
      <c r="L38" s="131"/>
      <c r="M38" s="15">
        <f>SUM(M34:M37)</f>
        <v>-10</v>
      </c>
      <c r="N38" s="15"/>
      <c r="O38" s="15"/>
      <c r="P38" s="15">
        <f>SUM(P34:R37)</f>
        <v>-126</v>
      </c>
    </row>
    <row r="39" spans="1:16" ht="12.75" customHeight="1">
      <c r="A39" s="125"/>
      <c r="B39" s="125"/>
      <c r="C39" s="2"/>
      <c r="D39" s="127" t="s">
        <v>41</v>
      </c>
      <c r="E39" s="127"/>
      <c r="F39" s="127"/>
      <c r="G39" s="127"/>
      <c r="H39" s="2"/>
      <c r="I39" s="15"/>
      <c r="J39" s="15"/>
      <c r="K39" s="15"/>
      <c r="L39" s="131"/>
      <c r="M39" s="15"/>
      <c r="N39" s="15"/>
      <c r="O39" s="15"/>
      <c r="P39" s="15"/>
    </row>
    <row r="40" spans="1:16" ht="12.75" customHeight="1">
      <c r="A40" s="125"/>
      <c r="B40" s="125"/>
      <c r="C40" s="2"/>
      <c r="D40" s="127" t="s">
        <v>42</v>
      </c>
      <c r="E40" s="127"/>
      <c r="F40" s="127"/>
      <c r="G40" s="127"/>
      <c r="H40" s="2"/>
      <c r="I40" s="2" t="s">
        <v>15</v>
      </c>
      <c r="J40" s="125" t="s">
        <v>15</v>
      </c>
      <c r="K40" s="125"/>
      <c r="L40" s="2"/>
      <c r="M40" s="2" t="s">
        <v>15</v>
      </c>
      <c r="N40" s="125" t="s">
        <v>15</v>
      </c>
      <c r="O40" s="125"/>
      <c r="P40" s="125"/>
    </row>
    <row r="41" spans="1:16" ht="12.75" customHeight="1">
      <c r="A41" s="125"/>
      <c r="B41" s="125"/>
      <c r="C41" s="3" t="s">
        <v>43</v>
      </c>
      <c r="D41" s="127" t="s">
        <v>110</v>
      </c>
      <c r="E41" s="127"/>
      <c r="F41" s="127"/>
      <c r="G41" s="127"/>
      <c r="H41" s="2"/>
      <c r="I41" s="15">
        <f>SUM(I38:I40)</f>
        <v>-10</v>
      </c>
      <c r="J41" s="15"/>
      <c r="K41" s="15">
        <f>SUM(K38:K40)</f>
        <v>-126</v>
      </c>
      <c r="L41" s="131"/>
      <c r="M41" s="15">
        <f>SUM(M38:M40)</f>
        <v>-10</v>
      </c>
      <c r="N41" s="15"/>
      <c r="O41" s="15"/>
      <c r="P41" s="15">
        <f>SUM(P38:R40)</f>
        <v>-126</v>
      </c>
    </row>
    <row r="42" spans="1:16" ht="12.75" customHeight="1">
      <c r="A42" s="125"/>
      <c r="B42" s="125"/>
      <c r="C42" s="2"/>
      <c r="D42" s="127" t="s">
        <v>44</v>
      </c>
      <c r="E42" s="127"/>
      <c r="F42" s="127"/>
      <c r="G42" s="127"/>
      <c r="H42" s="2"/>
      <c r="I42" s="15"/>
      <c r="J42" s="15"/>
      <c r="K42" s="15"/>
      <c r="L42" s="131"/>
      <c r="M42" s="15"/>
      <c r="N42" s="15"/>
      <c r="O42" s="15"/>
      <c r="P42" s="15"/>
    </row>
    <row r="43" spans="1:16" ht="12.75" customHeight="1">
      <c r="A43" s="127">
        <v>3</v>
      </c>
      <c r="B43" s="127"/>
      <c r="C43" s="3" t="s">
        <v>12</v>
      </c>
      <c r="D43" s="127" t="s">
        <v>45</v>
      </c>
      <c r="E43" s="127"/>
      <c r="F43" s="127"/>
      <c r="G43" s="127"/>
      <c r="H43" s="2"/>
      <c r="I43" s="2"/>
      <c r="J43" s="125"/>
      <c r="K43" s="125"/>
      <c r="L43" s="2"/>
      <c r="M43" s="2"/>
      <c r="N43" s="125"/>
      <c r="O43" s="125"/>
      <c r="P43" s="125"/>
    </row>
    <row r="44" spans="1:16" ht="12.75" customHeight="1">
      <c r="A44" s="125"/>
      <c r="B44" s="125"/>
      <c r="C44" s="2"/>
      <c r="D44" s="127" t="s">
        <v>46</v>
      </c>
      <c r="E44" s="127"/>
      <c r="F44" s="127"/>
      <c r="G44" s="127"/>
      <c r="H44" s="2"/>
      <c r="I44" s="2"/>
      <c r="J44" s="125"/>
      <c r="K44" s="125"/>
      <c r="L44" s="2"/>
      <c r="M44" s="2"/>
      <c r="N44" s="125"/>
      <c r="O44" s="125"/>
      <c r="P44" s="125"/>
    </row>
    <row r="45" spans="1:16" ht="12.75" customHeight="1">
      <c r="A45" s="125"/>
      <c r="B45" s="125"/>
      <c r="C45" s="2"/>
      <c r="D45" s="127" t="s">
        <v>47</v>
      </c>
      <c r="E45" s="127"/>
      <c r="F45" s="127"/>
      <c r="G45" s="127"/>
      <c r="H45" s="2"/>
      <c r="I45" s="2"/>
      <c r="J45" s="125"/>
      <c r="K45" s="125"/>
      <c r="L45" s="2"/>
      <c r="M45" s="2"/>
      <c r="N45" s="125"/>
      <c r="O45" s="125"/>
      <c r="P45" s="125"/>
    </row>
    <row r="46" spans="1:16" ht="25.5" customHeight="1">
      <c r="A46" s="125"/>
      <c r="B46" s="125"/>
      <c r="C46" s="2"/>
      <c r="D46" s="127" t="s">
        <v>48</v>
      </c>
      <c r="E46" s="127"/>
      <c r="F46" s="127"/>
      <c r="G46" s="127"/>
      <c r="H46" s="5" t="s">
        <v>50</v>
      </c>
      <c r="I46" s="17">
        <f>+I41/42000*100</f>
        <v>-0.023809523809523808</v>
      </c>
      <c r="J46" s="124"/>
      <c r="K46" s="17">
        <f>+K41/42000*100</f>
        <v>-0.3</v>
      </c>
      <c r="L46" s="124"/>
      <c r="M46" s="17">
        <f>+M41/42000*100</f>
        <v>-0.023809523809523808</v>
      </c>
      <c r="N46" s="124"/>
      <c r="O46" s="124"/>
      <c r="P46" s="17">
        <f>+P41/42000*100</f>
        <v>-0.3</v>
      </c>
    </row>
    <row r="47" spans="1:16" ht="12.75" customHeight="1">
      <c r="A47" s="125"/>
      <c r="B47" s="125"/>
      <c r="C47" s="2"/>
      <c r="D47" s="127" t="s">
        <v>49</v>
      </c>
      <c r="E47" s="127"/>
      <c r="F47" s="127"/>
      <c r="G47" s="127"/>
      <c r="H47" s="5"/>
      <c r="I47" s="15"/>
      <c r="J47" s="124"/>
      <c r="K47" s="17"/>
      <c r="L47" s="124"/>
      <c r="M47" s="17"/>
      <c r="N47" s="124"/>
      <c r="O47" s="124"/>
      <c r="P47" s="17"/>
    </row>
    <row r="48" spans="1:16" ht="12.75" customHeight="1">
      <c r="A48" s="125"/>
      <c r="B48" s="125"/>
      <c r="C48" s="125"/>
      <c r="D48" s="127" t="s">
        <v>51</v>
      </c>
      <c r="E48" s="127"/>
      <c r="F48" s="127"/>
      <c r="G48" s="127"/>
      <c r="H48" s="134" t="s">
        <v>50</v>
      </c>
      <c r="I48" s="125" t="s">
        <v>53</v>
      </c>
      <c r="J48" s="125" t="s">
        <v>15</v>
      </c>
      <c r="K48" s="125"/>
      <c r="L48" s="125"/>
      <c r="M48" s="125" t="s">
        <v>53</v>
      </c>
      <c r="N48" s="125" t="s">
        <v>15</v>
      </c>
      <c r="O48" s="125"/>
      <c r="P48" s="125"/>
    </row>
    <row r="49" spans="1:16" ht="12.75" customHeight="1">
      <c r="A49" s="125"/>
      <c r="B49" s="125"/>
      <c r="C49" s="125"/>
      <c r="D49" s="127" t="s">
        <v>52</v>
      </c>
      <c r="E49" s="127"/>
      <c r="F49" s="127"/>
      <c r="G49" s="127"/>
      <c r="H49" s="134"/>
      <c r="I49" s="125"/>
      <c r="J49" s="125"/>
      <c r="K49" s="125"/>
      <c r="L49" s="125"/>
      <c r="M49" s="125"/>
      <c r="N49" s="125"/>
      <c r="O49" s="125"/>
      <c r="P49" s="125"/>
    </row>
    <row r="50" spans="1:16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</row>
    <row r="51" spans="1:16" ht="29.25" customHeight="1">
      <c r="A51" s="132" t="s">
        <v>102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6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3"/>
      <c r="P52" s="133"/>
    </row>
  </sheetData>
  <mergeCells count="164"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3:B33"/>
    <mergeCell ref="A32:B32"/>
    <mergeCell ref="A31:B31"/>
    <mergeCell ref="A34:B35"/>
    <mergeCell ref="A12:B12"/>
    <mergeCell ref="J12:K12"/>
    <mergeCell ref="A27:B27"/>
    <mergeCell ref="A17:B17"/>
    <mergeCell ref="A16:B16"/>
    <mergeCell ref="A15:B15"/>
    <mergeCell ref="A18:B18"/>
    <mergeCell ref="J26:K26"/>
    <mergeCell ref="A21:B22"/>
    <mergeCell ref="A26:B26"/>
    <mergeCell ref="L21:L25"/>
    <mergeCell ref="A14:B14"/>
    <mergeCell ref="A13:B13"/>
    <mergeCell ref="A23:B23"/>
    <mergeCell ref="A24:B24"/>
    <mergeCell ref="A25:B25"/>
    <mergeCell ref="C21:C22"/>
    <mergeCell ref="D21:G21"/>
    <mergeCell ref="D22:G22"/>
    <mergeCell ref="H21:H22"/>
    <mergeCell ref="A51:P51"/>
    <mergeCell ref="A52:N52"/>
    <mergeCell ref="O52:P52"/>
    <mergeCell ref="H48:H49"/>
    <mergeCell ref="I48:I49"/>
    <mergeCell ref="J48:K49"/>
    <mergeCell ref="A48:B49"/>
    <mergeCell ref="C48:C49"/>
    <mergeCell ref="D49:G49"/>
    <mergeCell ref="D48:G48"/>
    <mergeCell ref="A47:B47"/>
    <mergeCell ref="A46:B46"/>
    <mergeCell ref="A45:B45"/>
    <mergeCell ref="D46:G46"/>
    <mergeCell ref="D45:G45"/>
    <mergeCell ref="D47:G47"/>
    <mergeCell ref="N48:P49"/>
    <mergeCell ref="L48:L49"/>
    <mergeCell ref="M48:M49"/>
    <mergeCell ref="A50:P50"/>
    <mergeCell ref="N43:P43"/>
    <mergeCell ref="J44:K44"/>
    <mergeCell ref="N44:P44"/>
    <mergeCell ref="N45:P45"/>
    <mergeCell ref="J45:K45"/>
    <mergeCell ref="N40:P40"/>
    <mergeCell ref="D41:G41"/>
    <mergeCell ref="D42:G42"/>
    <mergeCell ref="D40:G40"/>
    <mergeCell ref="J40:K40"/>
    <mergeCell ref="L41:L42"/>
    <mergeCell ref="D39:G39"/>
    <mergeCell ref="L38:L39"/>
    <mergeCell ref="D43:G43"/>
    <mergeCell ref="D44:G44"/>
    <mergeCell ref="J43:K43"/>
    <mergeCell ref="D37:G37"/>
    <mergeCell ref="D36:G36"/>
    <mergeCell ref="H34:H35"/>
    <mergeCell ref="D38:G38"/>
    <mergeCell ref="M32:M33"/>
    <mergeCell ref="N32:P33"/>
    <mergeCell ref="L29:L31"/>
    <mergeCell ref="C34:C35"/>
    <mergeCell ref="D34:G34"/>
    <mergeCell ref="D35:G35"/>
    <mergeCell ref="I32:I33"/>
    <mergeCell ref="D32:G32"/>
    <mergeCell ref="D33:G33"/>
    <mergeCell ref="L34:L36"/>
    <mergeCell ref="D31:G31"/>
    <mergeCell ref="H29:H30"/>
    <mergeCell ref="J32:K33"/>
    <mergeCell ref="L32:L33"/>
    <mergeCell ref="N26:P26"/>
    <mergeCell ref="D28:G28"/>
    <mergeCell ref="J28:K28"/>
    <mergeCell ref="N28:P28"/>
    <mergeCell ref="D27:G27"/>
    <mergeCell ref="C29:C30"/>
    <mergeCell ref="D29:G29"/>
    <mergeCell ref="D30:G30"/>
    <mergeCell ref="A28:B28"/>
    <mergeCell ref="A29:B30"/>
    <mergeCell ref="D23:G23"/>
    <mergeCell ref="D26:G26"/>
    <mergeCell ref="D24:G24"/>
    <mergeCell ref="D25:G25"/>
    <mergeCell ref="H19:H20"/>
    <mergeCell ref="I19:I20"/>
    <mergeCell ref="J19:K20"/>
    <mergeCell ref="N19:P20"/>
    <mergeCell ref="M19:M20"/>
    <mergeCell ref="A19:B20"/>
    <mergeCell ref="C19:C20"/>
    <mergeCell ref="D19:G19"/>
    <mergeCell ref="D20:G20"/>
    <mergeCell ref="D18:G18"/>
    <mergeCell ref="J18:K18"/>
    <mergeCell ref="N16:P16"/>
    <mergeCell ref="D17:G17"/>
    <mergeCell ref="J17:K17"/>
    <mergeCell ref="N17:P17"/>
    <mergeCell ref="D16:G16"/>
    <mergeCell ref="J16:K16"/>
    <mergeCell ref="N18:P18"/>
    <mergeCell ref="L16:M16"/>
    <mergeCell ref="N15:P15"/>
    <mergeCell ref="D12:G12"/>
    <mergeCell ref="D13:G13"/>
    <mergeCell ref="D14:G14"/>
    <mergeCell ref="D15:G15"/>
    <mergeCell ref="J13:K13"/>
    <mergeCell ref="J14:K14"/>
    <mergeCell ref="J15:K15"/>
    <mergeCell ref="L15:M15"/>
    <mergeCell ref="L12:M12"/>
    <mergeCell ref="L13:M13"/>
    <mergeCell ref="L14:M14"/>
    <mergeCell ref="N11:P11"/>
    <mergeCell ref="N12:P12"/>
    <mergeCell ref="N13:P13"/>
    <mergeCell ref="N14:P14"/>
    <mergeCell ref="A11:B11"/>
    <mergeCell ref="D11:G11"/>
    <mergeCell ref="A9:G9"/>
    <mergeCell ref="J9:L9"/>
    <mergeCell ref="L11:M11"/>
    <mergeCell ref="J11:K11"/>
    <mergeCell ref="N9:P9"/>
    <mergeCell ref="A10:B10"/>
    <mergeCell ref="D10:G10"/>
    <mergeCell ref="I10:K10"/>
    <mergeCell ref="L10:P10"/>
    <mergeCell ref="J6:L6"/>
    <mergeCell ref="N6:P6"/>
    <mergeCell ref="A7:O7"/>
    <mergeCell ref="A8:B8"/>
    <mergeCell ref="D8:G8"/>
    <mergeCell ref="J8:L8"/>
    <mergeCell ref="N8:P8"/>
    <mergeCell ref="A1:P1"/>
    <mergeCell ref="A2:P2"/>
    <mergeCell ref="J46:J47"/>
    <mergeCell ref="L46:L47"/>
    <mergeCell ref="N46:N47"/>
    <mergeCell ref="O46:O47"/>
    <mergeCell ref="L19:L20"/>
    <mergeCell ref="A5:P5"/>
    <mergeCell ref="A6:B6"/>
    <mergeCell ref="D6:G6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r:id="rId1"/>
  <headerFooter alignWithMargins="0">
    <oddFooter>&amp;R&amp;"Times New Roman,Regular"&amp;8
Page 1 of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3">
      <selection activeCell="M42" sqref="M42"/>
    </sheetView>
  </sheetViews>
  <sheetFormatPr defaultColWidth="9.140625" defaultRowHeight="12.75"/>
  <cols>
    <col min="1" max="1" width="2.28125" style="22" bestFit="1" customWidth="1"/>
    <col min="2" max="2" width="6.28125" style="22" customWidth="1"/>
    <col min="3" max="3" width="9.140625" style="22" hidden="1" customWidth="1"/>
    <col min="4" max="4" width="6.140625" style="22" hidden="1" customWidth="1"/>
    <col min="5" max="5" width="9.140625" style="22" customWidth="1"/>
    <col min="6" max="6" width="17.00390625" style="22" customWidth="1"/>
    <col min="7" max="7" width="9.140625" style="22" customWidth="1"/>
    <col min="8" max="8" width="1.8515625" style="22" customWidth="1"/>
    <col min="9" max="9" width="6.7109375" style="22" customWidth="1"/>
    <col min="10" max="10" width="7.7109375" style="22" customWidth="1"/>
    <col min="11" max="11" width="0.9921875" style="22" customWidth="1"/>
    <col min="12" max="12" width="1.421875" style="22" customWidth="1"/>
    <col min="13" max="13" width="9.140625" style="22" customWidth="1"/>
    <col min="14" max="14" width="8.57421875" style="22" customWidth="1"/>
    <col min="15" max="15" width="1.7109375" style="22" customWidth="1"/>
    <col min="16" max="16384" width="9.140625" style="22" customWidth="1"/>
  </cols>
  <sheetData>
    <row r="1" spans="1:14" ht="15.75">
      <c r="A1" s="145" t="s">
        <v>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2.75">
      <c r="A2" s="146" t="s">
        <v>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2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2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 customHeight="1">
      <c r="A7" s="147" t="s">
        <v>120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2.7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3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5" ht="6.75" customHeight="1">
      <c r="A10" s="57"/>
      <c r="B10" s="57"/>
      <c r="C10" s="57"/>
      <c r="D10" s="57"/>
      <c r="E10" s="57"/>
      <c r="F10" s="57"/>
      <c r="G10" s="57"/>
      <c r="H10" s="98"/>
      <c r="I10" s="58"/>
      <c r="J10" s="58"/>
      <c r="K10" s="99"/>
      <c r="L10" s="98"/>
      <c r="M10" s="58"/>
      <c r="N10" s="58"/>
      <c r="O10" s="102"/>
    </row>
    <row r="11" spans="1:15" ht="12.75" customHeight="1">
      <c r="A11" s="91"/>
      <c r="B11" s="139"/>
      <c r="C11" s="139"/>
      <c r="D11" s="139"/>
      <c r="E11" s="139"/>
      <c r="F11" s="139"/>
      <c r="G11" s="57"/>
      <c r="H11" s="100"/>
      <c r="I11" s="137" t="s">
        <v>54</v>
      </c>
      <c r="J11" s="137"/>
      <c r="K11" s="52"/>
      <c r="L11" s="51"/>
      <c r="M11" s="138" t="s">
        <v>58</v>
      </c>
      <c r="N11" s="138"/>
      <c r="O11" s="103"/>
    </row>
    <row r="12" spans="1:15" ht="12" customHeight="1">
      <c r="A12" s="57"/>
      <c r="B12" s="139"/>
      <c r="C12" s="139"/>
      <c r="D12" s="139"/>
      <c r="E12" s="139"/>
      <c r="F12" s="139"/>
      <c r="G12" s="57"/>
      <c r="H12" s="100"/>
      <c r="I12" s="137" t="s">
        <v>55</v>
      </c>
      <c r="J12" s="137"/>
      <c r="K12" s="52"/>
      <c r="L12" s="51"/>
      <c r="M12" s="138" t="s">
        <v>59</v>
      </c>
      <c r="N12" s="138"/>
      <c r="O12" s="103"/>
    </row>
    <row r="13" spans="1:15" ht="12.75" customHeight="1">
      <c r="A13" s="57"/>
      <c r="B13" s="139"/>
      <c r="C13" s="139"/>
      <c r="D13" s="139"/>
      <c r="E13" s="139"/>
      <c r="F13" s="139"/>
      <c r="G13" s="57"/>
      <c r="H13" s="100"/>
      <c r="I13" s="137" t="s">
        <v>56</v>
      </c>
      <c r="J13" s="137"/>
      <c r="K13" s="52"/>
      <c r="L13" s="51"/>
      <c r="M13" s="138" t="s">
        <v>60</v>
      </c>
      <c r="N13" s="138"/>
      <c r="O13" s="103"/>
    </row>
    <row r="14" spans="1:15" ht="12.75" customHeight="1">
      <c r="A14" s="57"/>
      <c r="B14" s="139"/>
      <c r="C14" s="139"/>
      <c r="D14" s="139"/>
      <c r="E14" s="139"/>
      <c r="F14" s="139"/>
      <c r="G14" s="57"/>
      <c r="H14" s="100"/>
      <c r="I14" s="143">
        <v>38898</v>
      </c>
      <c r="J14" s="143"/>
      <c r="K14" s="54"/>
      <c r="L14" s="53"/>
      <c r="M14" s="148">
        <v>38807</v>
      </c>
      <c r="N14" s="148"/>
      <c r="O14" s="103"/>
    </row>
    <row r="15" spans="1:15" ht="12.75">
      <c r="A15" s="57"/>
      <c r="B15" s="139"/>
      <c r="C15" s="139"/>
      <c r="D15" s="139"/>
      <c r="E15" s="139"/>
      <c r="F15" s="139"/>
      <c r="G15" s="57"/>
      <c r="H15" s="100"/>
      <c r="I15" s="137" t="s">
        <v>57</v>
      </c>
      <c r="J15" s="137"/>
      <c r="K15" s="52"/>
      <c r="L15" s="51"/>
      <c r="M15" s="138" t="s">
        <v>57</v>
      </c>
      <c r="N15" s="138"/>
      <c r="O15" s="103"/>
    </row>
    <row r="16" spans="1:15" ht="3" customHeight="1" thickBot="1">
      <c r="A16" s="57"/>
      <c r="B16" s="57"/>
      <c r="C16" s="57"/>
      <c r="D16" s="57"/>
      <c r="E16" s="57"/>
      <c r="F16" s="57"/>
      <c r="G16" s="57"/>
      <c r="H16" s="101"/>
      <c r="I16" s="93"/>
      <c r="J16" s="93"/>
      <c r="K16" s="56"/>
      <c r="L16" s="55"/>
      <c r="M16" s="93"/>
      <c r="N16" s="93"/>
      <c r="O16" s="104"/>
    </row>
    <row r="17" spans="1:14" ht="12.75">
      <c r="A17" s="57"/>
      <c r="B17" s="139"/>
      <c r="C17" s="139"/>
      <c r="D17" s="139"/>
      <c r="E17" s="139"/>
      <c r="F17" s="139"/>
      <c r="G17" s="57"/>
      <c r="H17" s="57"/>
      <c r="I17" s="136"/>
      <c r="J17" s="136"/>
      <c r="K17" s="57"/>
      <c r="L17" s="57"/>
      <c r="M17" s="140"/>
      <c r="N17" s="140"/>
    </row>
    <row r="18" spans="1:14" ht="12.75">
      <c r="A18" s="95" t="s">
        <v>96</v>
      </c>
      <c r="B18" s="147" t="s">
        <v>109</v>
      </c>
      <c r="C18" s="147"/>
      <c r="D18" s="147"/>
      <c r="E18" s="147"/>
      <c r="F18" s="147"/>
      <c r="G18" s="57"/>
      <c r="H18" s="57"/>
      <c r="I18" s="139">
        <v>1</v>
      </c>
      <c r="J18" s="139"/>
      <c r="K18" s="57"/>
      <c r="L18" s="57"/>
      <c r="M18" s="139">
        <v>2</v>
      </c>
      <c r="N18" s="139"/>
    </row>
    <row r="19" spans="1:14" ht="5.25" customHeight="1">
      <c r="A19" s="95"/>
      <c r="B19" s="92"/>
      <c r="C19" s="92"/>
      <c r="D19" s="92"/>
      <c r="E19" s="92"/>
      <c r="F19" s="92"/>
      <c r="G19" s="57"/>
      <c r="H19" s="57"/>
      <c r="I19" s="57"/>
      <c r="J19" s="57"/>
      <c r="K19" s="57"/>
      <c r="L19" s="57"/>
      <c r="M19" s="57"/>
      <c r="N19" s="57"/>
    </row>
    <row r="20" spans="1:14" ht="6" customHeight="1">
      <c r="A20" s="95"/>
      <c r="B20" s="92"/>
      <c r="C20" s="92"/>
      <c r="D20" s="92"/>
      <c r="E20" s="92"/>
      <c r="F20" s="92"/>
      <c r="G20" s="57"/>
      <c r="H20" s="57"/>
      <c r="I20" s="60"/>
      <c r="J20" s="60"/>
      <c r="K20" s="57"/>
      <c r="L20" s="57"/>
      <c r="M20" s="60"/>
      <c r="N20" s="60"/>
    </row>
    <row r="21" spans="1:14" s="90" customFormat="1" ht="12.75">
      <c r="A21" s="91"/>
      <c r="B21" s="141"/>
      <c r="C21" s="141"/>
      <c r="D21" s="141"/>
      <c r="E21" s="141"/>
      <c r="F21" s="141"/>
      <c r="G21" s="91"/>
      <c r="H21" s="91"/>
      <c r="I21" s="141">
        <f>SUM(I18)</f>
        <v>1</v>
      </c>
      <c r="J21" s="141"/>
      <c r="K21" s="91"/>
      <c r="L21" s="91"/>
      <c r="M21" s="141">
        <f>SUM(M18)</f>
        <v>2</v>
      </c>
      <c r="N21" s="141"/>
    </row>
    <row r="22" spans="1:14" ht="4.5" customHeight="1">
      <c r="A22" s="57"/>
      <c r="B22" s="57"/>
      <c r="C22" s="57"/>
      <c r="D22" s="57"/>
      <c r="E22" s="57"/>
      <c r="F22" s="57"/>
      <c r="G22" s="57"/>
      <c r="H22" s="57"/>
      <c r="I22" s="105"/>
      <c r="J22" s="105"/>
      <c r="K22" s="57"/>
      <c r="L22" s="57"/>
      <c r="M22" s="105"/>
      <c r="N22" s="105"/>
    </row>
    <row r="23" spans="1:14" ht="12.75">
      <c r="A23" s="57"/>
      <c r="B23" s="139"/>
      <c r="C23" s="139"/>
      <c r="D23" s="139"/>
      <c r="E23" s="139"/>
      <c r="F23" s="139"/>
      <c r="G23" s="57"/>
      <c r="H23" s="57"/>
      <c r="I23" s="139"/>
      <c r="J23" s="139"/>
      <c r="K23" s="57"/>
      <c r="L23" s="57"/>
      <c r="M23" s="139"/>
      <c r="N23" s="139"/>
    </row>
    <row r="24" spans="1:14" s="90" customFormat="1" ht="17.25" customHeight="1">
      <c r="A24" s="108" t="s">
        <v>108</v>
      </c>
      <c r="B24" s="147" t="s">
        <v>61</v>
      </c>
      <c r="C24" s="147"/>
      <c r="D24" s="147"/>
      <c r="E24" s="147"/>
      <c r="F24" s="147"/>
      <c r="G24" s="91"/>
      <c r="H24" s="91"/>
      <c r="I24" s="141"/>
      <c r="J24" s="141"/>
      <c r="K24" s="91"/>
      <c r="L24" s="91"/>
      <c r="M24" s="141"/>
      <c r="N24" s="141"/>
    </row>
    <row r="25" spans="1:14" ht="12.75" customHeight="1">
      <c r="A25" s="57"/>
      <c r="B25" s="139"/>
      <c r="C25" s="139"/>
      <c r="D25" s="139"/>
      <c r="E25" s="149" t="s">
        <v>103</v>
      </c>
      <c r="F25" s="149"/>
      <c r="G25" s="57"/>
      <c r="H25" s="57"/>
      <c r="I25" s="142">
        <v>2496</v>
      </c>
      <c r="J25" s="142"/>
      <c r="K25" s="50"/>
      <c r="L25" s="50"/>
      <c r="M25" s="142">
        <v>2496</v>
      </c>
      <c r="N25" s="142"/>
    </row>
    <row r="26" spans="1:14" ht="12.75">
      <c r="A26" s="57"/>
      <c r="B26" s="139"/>
      <c r="C26" s="139"/>
      <c r="D26" s="139"/>
      <c r="E26" s="149" t="s">
        <v>105</v>
      </c>
      <c r="F26" s="149"/>
      <c r="G26" s="57"/>
      <c r="H26" s="57"/>
      <c r="I26" s="142">
        <f>6904+6</f>
        <v>6910</v>
      </c>
      <c r="J26" s="142"/>
      <c r="K26" s="50"/>
      <c r="L26" s="50"/>
      <c r="M26" s="142">
        <f>6936+6</f>
        <v>6942</v>
      </c>
      <c r="N26" s="142"/>
    </row>
    <row r="27" spans="1:14" ht="12.75" customHeight="1">
      <c r="A27" s="57"/>
      <c r="B27" s="139"/>
      <c r="C27" s="139"/>
      <c r="D27" s="139"/>
      <c r="E27" s="149" t="s">
        <v>104</v>
      </c>
      <c r="F27" s="149"/>
      <c r="G27" s="57"/>
      <c r="H27" s="57"/>
      <c r="I27" s="139">
        <v>8</v>
      </c>
      <c r="J27" s="139"/>
      <c r="K27" s="57"/>
      <c r="L27" s="57"/>
      <c r="M27" s="139">
        <v>8</v>
      </c>
      <c r="N27" s="139"/>
    </row>
    <row r="28" spans="1:14" ht="3.75" customHeight="1">
      <c r="A28" s="57"/>
      <c r="B28" s="57"/>
      <c r="C28" s="57"/>
      <c r="D28" s="57"/>
      <c r="E28" s="92"/>
      <c r="F28" s="92"/>
      <c r="G28" s="57"/>
      <c r="H28" s="57"/>
      <c r="I28" s="57"/>
      <c r="J28" s="57"/>
      <c r="K28" s="57"/>
      <c r="L28" s="57"/>
      <c r="M28" s="57"/>
      <c r="N28" s="57"/>
    </row>
    <row r="29" spans="1:14" ht="3.75" customHeight="1">
      <c r="A29" s="57"/>
      <c r="B29" s="57"/>
      <c r="C29" s="57"/>
      <c r="D29" s="57"/>
      <c r="E29" s="92"/>
      <c r="F29" s="92"/>
      <c r="G29" s="57"/>
      <c r="H29" s="57"/>
      <c r="I29" s="60"/>
      <c r="J29" s="60"/>
      <c r="K29" s="57"/>
      <c r="L29" s="57"/>
      <c r="M29" s="60"/>
      <c r="N29" s="60"/>
    </row>
    <row r="30" spans="1:14" s="90" customFormat="1" ht="12.75" customHeight="1">
      <c r="A30" s="91"/>
      <c r="B30" s="91"/>
      <c r="C30" s="91"/>
      <c r="D30" s="91"/>
      <c r="E30" s="94"/>
      <c r="F30" s="94"/>
      <c r="G30" s="91"/>
      <c r="H30" s="91"/>
      <c r="I30" s="135">
        <f>SUM(I25:J29)</f>
        <v>9414</v>
      </c>
      <c r="J30" s="135"/>
      <c r="K30" s="91"/>
      <c r="L30" s="91"/>
      <c r="M30" s="135">
        <f>SUM(M25:N29)</f>
        <v>9446</v>
      </c>
      <c r="N30" s="135"/>
    </row>
    <row r="31" spans="1:14" ht="3.75" customHeight="1">
      <c r="A31" s="57"/>
      <c r="B31" s="57"/>
      <c r="C31" s="57"/>
      <c r="D31" s="57"/>
      <c r="E31" s="92"/>
      <c r="F31" s="92"/>
      <c r="G31" s="57"/>
      <c r="H31" s="57"/>
      <c r="I31" s="106"/>
      <c r="J31" s="106"/>
      <c r="K31" s="57"/>
      <c r="L31" s="57"/>
      <c r="M31" s="106"/>
      <c r="N31" s="106"/>
    </row>
    <row r="32" spans="1:14" ht="12.75">
      <c r="A32" s="57"/>
      <c r="B32" s="139"/>
      <c r="C32" s="139"/>
      <c r="D32" s="139"/>
      <c r="E32" s="139"/>
      <c r="F32" s="139"/>
      <c r="G32" s="57"/>
      <c r="H32" s="57"/>
      <c r="I32" s="142"/>
      <c r="J32" s="142"/>
      <c r="K32" s="50"/>
      <c r="L32" s="50"/>
      <c r="M32" s="142"/>
      <c r="N32" s="142"/>
    </row>
    <row r="33" spans="1:14" s="90" customFormat="1" ht="15.75" customHeight="1">
      <c r="A33" s="108" t="s">
        <v>97</v>
      </c>
      <c r="B33" s="147" t="s">
        <v>62</v>
      </c>
      <c r="C33" s="147"/>
      <c r="D33" s="147"/>
      <c r="E33" s="147"/>
      <c r="F33" s="147"/>
      <c r="G33" s="91"/>
      <c r="H33" s="91"/>
      <c r="I33" s="141"/>
      <c r="J33" s="141"/>
      <c r="K33" s="91"/>
      <c r="L33" s="91"/>
      <c r="M33" s="141"/>
      <c r="N33" s="141"/>
    </row>
    <row r="34" spans="1:14" ht="12.75" customHeight="1">
      <c r="A34" s="57"/>
      <c r="B34" s="139"/>
      <c r="C34" s="139"/>
      <c r="D34" s="139"/>
      <c r="E34" s="149" t="s">
        <v>106</v>
      </c>
      <c r="F34" s="149"/>
      <c r="G34" s="57"/>
      <c r="H34" s="57"/>
      <c r="I34" s="139">
        <v>148</v>
      </c>
      <c r="J34" s="139"/>
      <c r="K34" s="57"/>
      <c r="L34" s="57"/>
      <c r="M34" s="139">
        <v>148</v>
      </c>
      <c r="N34" s="139"/>
    </row>
    <row r="35" spans="1:14" ht="12.75">
      <c r="A35" s="57"/>
      <c r="B35" s="139"/>
      <c r="C35" s="139"/>
      <c r="D35" s="139"/>
      <c r="E35" s="149" t="s">
        <v>107</v>
      </c>
      <c r="F35" s="149"/>
      <c r="G35" s="57"/>
      <c r="H35" s="57"/>
      <c r="I35" s="142">
        <v>1239</v>
      </c>
      <c r="J35" s="142"/>
      <c r="K35" s="50"/>
      <c r="L35" s="50"/>
      <c r="M35" s="150">
        <v>1262</v>
      </c>
      <c r="N35" s="150"/>
    </row>
    <row r="36" spans="1:14" ht="3" customHeight="1">
      <c r="A36" s="57"/>
      <c r="B36" s="57"/>
      <c r="C36" s="57"/>
      <c r="D36" s="57"/>
      <c r="E36" s="92"/>
      <c r="F36" s="92"/>
      <c r="G36" s="57"/>
      <c r="H36" s="57"/>
      <c r="I36" s="106"/>
      <c r="J36" s="106"/>
      <c r="K36" s="50"/>
      <c r="L36" s="50"/>
      <c r="M36" s="107"/>
      <c r="N36" s="107"/>
    </row>
    <row r="37" spans="1:14" ht="3" customHeight="1">
      <c r="A37" s="57"/>
      <c r="B37" s="57"/>
      <c r="C37" s="57"/>
      <c r="D37" s="57"/>
      <c r="E37" s="92"/>
      <c r="F37" s="92"/>
      <c r="G37" s="57"/>
      <c r="H37" s="57"/>
      <c r="I37" s="50"/>
      <c r="J37" s="50"/>
      <c r="K37" s="50"/>
      <c r="L37" s="50"/>
      <c r="M37" s="61"/>
      <c r="N37" s="61"/>
    </row>
    <row r="38" spans="1:14" s="90" customFormat="1" ht="12.75">
      <c r="A38" s="91"/>
      <c r="B38" s="141"/>
      <c r="C38" s="141"/>
      <c r="D38" s="141"/>
      <c r="E38" s="141"/>
      <c r="F38" s="141"/>
      <c r="G38" s="91"/>
      <c r="H38" s="91"/>
      <c r="I38" s="135">
        <f>SUM(I34:J37)</f>
        <v>1387</v>
      </c>
      <c r="J38" s="135"/>
      <c r="K38" s="109"/>
      <c r="L38" s="109"/>
      <c r="M38" s="135">
        <f>SUM(M34:N37)</f>
        <v>1410</v>
      </c>
      <c r="N38" s="135"/>
    </row>
    <row r="39" spans="1:14" ht="3" customHeight="1">
      <c r="A39" s="57"/>
      <c r="B39" s="57"/>
      <c r="C39" s="57"/>
      <c r="D39" s="57"/>
      <c r="E39" s="57"/>
      <c r="F39" s="57"/>
      <c r="G39" s="57"/>
      <c r="H39" s="57"/>
      <c r="I39" s="106"/>
      <c r="J39" s="106"/>
      <c r="K39" s="50"/>
      <c r="L39" s="50"/>
      <c r="M39" s="105"/>
      <c r="N39" s="105"/>
    </row>
    <row r="40" spans="1:14" ht="12.75">
      <c r="A40" s="57"/>
      <c r="B40" s="57"/>
      <c r="C40" s="57"/>
      <c r="D40" s="57"/>
      <c r="E40" s="57"/>
      <c r="F40" s="57"/>
      <c r="G40" s="57"/>
      <c r="H40" s="57"/>
      <c r="I40" s="50"/>
      <c r="J40" s="50"/>
      <c r="K40" s="50"/>
      <c r="L40" s="50"/>
      <c r="M40" s="57"/>
      <c r="N40" s="57"/>
    </row>
    <row r="41" spans="1:14" s="114" customFormat="1" ht="12.75">
      <c r="A41" s="110" t="s">
        <v>98</v>
      </c>
      <c r="B41" s="111" t="s">
        <v>63</v>
      </c>
      <c r="C41" s="111"/>
      <c r="D41" s="111"/>
      <c r="E41" s="111"/>
      <c r="F41" s="111"/>
      <c r="G41" s="112"/>
      <c r="H41" s="112"/>
      <c r="I41" s="135">
        <f>+I30-I38</f>
        <v>8027</v>
      </c>
      <c r="J41" s="135"/>
      <c r="K41" s="113"/>
      <c r="L41" s="113"/>
      <c r="M41" s="117">
        <f>+M30-M38</f>
        <v>8036</v>
      </c>
      <c r="N41" s="141"/>
    </row>
    <row r="42" spans="1:14" ht="12.75">
      <c r="A42" s="95"/>
      <c r="B42" s="92"/>
      <c r="C42" s="92"/>
      <c r="D42" s="92"/>
      <c r="E42" s="92"/>
      <c r="F42" s="92"/>
      <c r="G42" s="57"/>
      <c r="H42" s="57"/>
      <c r="I42" s="50"/>
      <c r="J42" s="50"/>
      <c r="K42" s="50"/>
      <c r="L42" s="50"/>
      <c r="M42" s="50"/>
      <c r="N42" s="50"/>
    </row>
    <row r="43" spans="1:14" ht="12.75">
      <c r="A43" s="95"/>
      <c r="B43" s="92"/>
      <c r="C43" s="92"/>
      <c r="D43" s="92"/>
      <c r="E43" s="92"/>
      <c r="F43" s="92"/>
      <c r="G43" s="57"/>
      <c r="H43" s="57"/>
      <c r="I43" s="59"/>
      <c r="J43" s="59"/>
      <c r="K43" s="50"/>
      <c r="L43" s="50"/>
      <c r="M43" s="59"/>
      <c r="N43" s="59"/>
    </row>
    <row r="44" spans="1:14" s="90" customFormat="1" ht="12.75">
      <c r="A44" s="91"/>
      <c r="B44" s="141"/>
      <c r="C44" s="141"/>
      <c r="D44" s="141"/>
      <c r="E44" s="141"/>
      <c r="F44" s="141"/>
      <c r="G44" s="91"/>
      <c r="H44" s="91"/>
      <c r="I44" s="135">
        <f>+I41+I21</f>
        <v>8028</v>
      </c>
      <c r="J44" s="135"/>
      <c r="K44" s="109"/>
      <c r="L44" s="109"/>
      <c r="M44" s="135">
        <f>+M41+M21</f>
        <v>8038</v>
      </c>
      <c r="N44" s="135"/>
    </row>
    <row r="45" spans="1:14" ht="13.5" thickBot="1">
      <c r="A45" s="57"/>
      <c r="B45" s="57"/>
      <c r="C45" s="57"/>
      <c r="D45" s="57"/>
      <c r="E45" s="57"/>
      <c r="F45" s="57"/>
      <c r="G45" s="57"/>
      <c r="H45" s="57"/>
      <c r="I45" s="115"/>
      <c r="J45" s="115"/>
      <c r="K45" s="50"/>
      <c r="L45" s="50"/>
      <c r="M45" s="115"/>
      <c r="N45" s="115"/>
    </row>
    <row r="46" spans="1:14" ht="13.5" thickTop="1">
      <c r="A46" s="57"/>
      <c r="B46" s="57"/>
      <c r="C46" s="57"/>
      <c r="D46" s="57"/>
      <c r="E46" s="57"/>
      <c r="F46" s="57"/>
      <c r="G46" s="57"/>
      <c r="H46" s="57"/>
      <c r="I46" s="50"/>
      <c r="J46" s="50"/>
      <c r="K46" s="50"/>
      <c r="L46" s="50"/>
      <c r="M46" s="50"/>
      <c r="N46" s="50"/>
    </row>
    <row r="47" spans="1:14" s="114" customFormat="1" ht="12.75">
      <c r="A47" s="110" t="s">
        <v>99</v>
      </c>
      <c r="B47" s="111" t="s">
        <v>115</v>
      </c>
      <c r="C47" s="111"/>
      <c r="D47" s="111"/>
      <c r="E47" s="111"/>
      <c r="F47" s="111"/>
      <c r="G47" s="112"/>
      <c r="H47" s="112"/>
      <c r="I47" s="112"/>
      <c r="J47" s="112"/>
      <c r="K47" s="112"/>
      <c r="L47" s="112"/>
      <c r="M47" s="112"/>
      <c r="N47" s="112"/>
    </row>
    <row r="48" spans="1:14" ht="12.75" customHeight="1">
      <c r="A48" s="57"/>
      <c r="B48" s="139"/>
      <c r="C48" s="139"/>
      <c r="D48" s="139"/>
      <c r="E48" s="149" t="s">
        <v>64</v>
      </c>
      <c r="F48" s="149"/>
      <c r="G48" s="57"/>
      <c r="H48" s="57"/>
      <c r="I48" s="142">
        <v>42000</v>
      </c>
      <c r="J48" s="142"/>
      <c r="K48" s="50"/>
      <c r="L48" s="50"/>
      <c r="M48" s="142">
        <v>42000</v>
      </c>
      <c r="N48" s="142"/>
    </row>
    <row r="49" spans="1:14" ht="12.75" customHeight="1">
      <c r="A49" s="57"/>
      <c r="B49" s="139"/>
      <c r="C49" s="139"/>
      <c r="D49" s="139"/>
      <c r="E49" s="149" t="s">
        <v>114</v>
      </c>
      <c r="F49" s="149"/>
      <c r="G49" s="57"/>
      <c r="H49" s="57"/>
      <c r="I49" s="62"/>
      <c r="J49" s="62">
        <f>-33962-10</f>
        <v>-33972</v>
      </c>
      <c r="K49" s="62"/>
      <c r="L49" s="62"/>
      <c r="M49" s="62"/>
      <c r="N49" s="62">
        <v>-33962</v>
      </c>
    </row>
    <row r="50" spans="1:14" ht="6.75" customHeight="1">
      <c r="A50" s="57"/>
      <c r="B50" s="57"/>
      <c r="C50" s="57"/>
      <c r="D50" s="57"/>
      <c r="E50" s="92"/>
      <c r="F50" s="92"/>
      <c r="G50" s="57"/>
      <c r="H50" s="57"/>
      <c r="I50" s="62"/>
      <c r="J50" s="62"/>
      <c r="K50" s="62"/>
      <c r="L50" s="62"/>
      <c r="M50" s="62"/>
      <c r="N50" s="62"/>
    </row>
    <row r="51" spans="1:14" ht="6.75" customHeight="1">
      <c r="A51" s="57"/>
      <c r="B51" s="139"/>
      <c r="C51" s="139"/>
      <c r="D51" s="139"/>
      <c r="E51" s="139"/>
      <c r="F51" s="139"/>
      <c r="G51" s="57"/>
      <c r="H51" s="57"/>
      <c r="I51" s="118"/>
      <c r="J51" s="118"/>
      <c r="K51" s="57"/>
      <c r="L51" s="57"/>
      <c r="M51" s="118"/>
      <c r="N51" s="118"/>
    </row>
    <row r="52" spans="1:14" s="90" customFormat="1" ht="12.75">
      <c r="A52" s="91"/>
      <c r="B52" s="141"/>
      <c r="C52" s="141"/>
      <c r="D52" s="141"/>
      <c r="E52" s="141"/>
      <c r="F52" s="141"/>
      <c r="G52" s="91"/>
      <c r="H52" s="91"/>
      <c r="I52" s="135">
        <f>SUM(I48:J51)</f>
        <v>8028</v>
      </c>
      <c r="J52" s="135"/>
      <c r="K52" s="109"/>
      <c r="L52" s="109"/>
      <c r="M52" s="135">
        <f>SUM(M48:N51)</f>
        <v>8038</v>
      </c>
      <c r="N52" s="135"/>
    </row>
    <row r="53" spans="1:14" ht="4.5" customHeight="1" thickBot="1">
      <c r="A53" s="57"/>
      <c r="B53" s="57"/>
      <c r="C53" s="57"/>
      <c r="D53" s="57"/>
      <c r="E53" s="57"/>
      <c r="F53" s="57"/>
      <c r="G53" s="57"/>
      <c r="H53" s="57"/>
      <c r="I53" s="115"/>
      <c r="J53" s="115"/>
      <c r="K53" s="50"/>
      <c r="L53" s="50"/>
      <c r="M53" s="115"/>
      <c r="N53" s="115"/>
    </row>
    <row r="54" spans="1:14" ht="13.5" thickTop="1">
      <c r="A54" s="57"/>
      <c r="B54" s="57"/>
      <c r="C54" s="57"/>
      <c r="D54" s="57"/>
      <c r="E54" s="57"/>
      <c r="F54" s="57"/>
      <c r="G54" s="57"/>
      <c r="H54" s="57"/>
      <c r="I54" s="50"/>
      <c r="J54" s="50"/>
      <c r="K54" s="50"/>
      <c r="L54" s="50"/>
      <c r="M54" s="50"/>
      <c r="N54" s="50"/>
    </row>
    <row r="55" spans="1:14" s="114" customFormat="1" ht="12.75">
      <c r="A55" s="110" t="s">
        <v>100</v>
      </c>
      <c r="B55" s="111" t="s">
        <v>65</v>
      </c>
      <c r="C55" s="111"/>
      <c r="D55" s="111"/>
      <c r="E55" s="111"/>
      <c r="F55" s="111"/>
      <c r="G55" s="111" t="s">
        <v>66</v>
      </c>
      <c r="H55" s="111"/>
      <c r="I55" s="120">
        <f>+I41/42000*100</f>
        <v>19.111904761904764</v>
      </c>
      <c r="J55" s="120"/>
      <c r="K55" s="116"/>
      <c r="L55" s="116"/>
      <c r="M55" s="120">
        <f>+M41/42000*100</f>
        <v>19.133333333333333</v>
      </c>
      <c r="N55" s="120"/>
    </row>
    <row r="56" spans="1:14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ht="25.5" customHeight="1">
      <c r="A57" s="119" t="s">
        <v>128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12.7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ht="12.75">
      <c r="A59" s="97"/>
    </row>
    <row r="60" ht="12.75">
      <c r="A60" s="97"/>
    </row>
    <row r="61" ht="12.75">
      <c r="A61" s="97"/>
    </row>
    <row r="62" ht="12.75">
      <c r="A62" s="97"/>
    </row>
    <row r="63" ht="12.75">
      <c r="A63" s="97"/>
    </row>
    <row r="64" ht="12.75">
      <c r="A64" s="97"/>
    </row>
    <row r="65" ht="12.75">
      <c r="A65" s="97"/>
    </row>
    <row r="66" ht="12.75">
      <c r="A66" s="97"/>
    </row>
    <row r="67" ht="12.75">
      <c r="A67" s="97"/>
    </row>
    <row r="68" ht="12.75">
      <c r="A68" s="97"/>
    </row>
    <row r="69" ht="12.75">
      <c r="A69" s="97"/>
    </row>
    <row r="70" ht="12.75">
      <c r="A70" s="97"/>
    </row>
    <row r="71" ht="12.75">
      <c r="A71" s="97"/>
    </row>
  </sheetData>
  <mergeCells count="104">
    <mergeCell ref="A56:N56"/>
    <mergeCell ref="A57:N57"/>
    <mergeCell ref="I55:J55"/>
    <mergeCell ref="M55:N55"/>
    <mergeCell ref="M51:N51"/>
    <mergeCell ref="B52:D52"/>
    <mergeCell ref="E52:F52"/>
    <mergeCell ref="I52:J52"/>
    <mergeCell ref="M52:N52"/>
    <mergeCell ref="B51:D51"/>
    <mergeCell ref="E51:F51"/>
    <mergeCell ref="I51:J51"/>
    <mergeCell ref="B38:D38"/>
    <mergeCell ref="B49:D49"/>
    <mergeCell ref="E49:F49"/>
    <mergeCell ref="M48:N48"/>
    <mergeCell ref="B48:D48"/>
    <mergeCell ref="E48:F48"/>
    <mergeCell ref="I48:J48"/>
    <mergeCell ref="M44:N44"/>
    <mergeCell ref="I41:J41"/>
    <mergeCell ref="B44:D44"/>
    <mergeCell ref="E44:F44"/>
    <mergeCell ref="I44:J44"/>
    <mergeCell ref="M41:N41"/>
    <mergeCell ref="E38:F38"/>
    <mergeCell ref="I38:J38"/>
    <mergeCell ref="M38:N38"/>
    <mergeCell ref="M34:N34"/>
    <mergeCell ref="E35:F35"/>
    <mergeCell ref="I35:J35"/>
    <mergeCell ref="M32:N32"/>
    <mergeCell ref="M33:N33"/>
    <mergeCell ref="M35:N35"/>
    <mergeCell ref="B35:D35"/>
    <mergeCell ref="B26:D26"/>
    <mergeCell ref="E26:F26"/>
    <mergeCell ref="B27:D27"/>
    <mergeCell ref="E27:F27"/>
    <mergeCell ref="B34:D34"/>
    <mergeCell ref="E34:F34"/>
    <mergeCell ref="B33:F33"/>
    <mergeCell ref="B32:D32"/>
    <mergeCell ref="E32:F32"/>
    <mergeCell ref="B21:D21"/>
    <mergeCell ref="E21:F21"/>
    <mergeCell ref="I21:J21"/>
    <mergeCell ref="M25:N25"/>
    <mergeCell ref="B24:F24"/>
    <mergeCell ref="I24:J24"/>
    <mergeCell ref="B25:D25"/>
    <mergeCell ref="E25:F25"/>
    <mergeCell ref="I25:J25"/>
    <mergeCell ref="M24:N24"/>
    <mergeCell ref="B23:D23"/>
    <mergeCell ref="E23:F23"/>
    <mergeCell ref="I23:J23"/>
    <mergeCell ref="M23:N23"/>
    <mergeCell ref="B18:F18"/>
    <mergeCell ref="B17:D17"/>
    <mergeCell ref="E17:F17"/>
    <mergeCell ref="B15:D15"/>
    <mergeCell ref="E15:F15"/>
    <mergeCell ref="M12:N12"/>
    <mergeCell ref="M13:N13"/>
    <mergeCell ref="M14:N14"/>
    <mergeCell ref="B14:D14"/>
    <mergeCell ref="E14:F14"/>
    <mergeCell ref="B12:D12"/>
    <mergeCell ref="E12:F12"/>
    <mergeCell ref="B13:D13"/>
    <mergeCell ref="E13:F13"/>
    <mergeCell ref="I13:J13"/>
    <mergeCell ref="A9:N9"/>
    <mergeCell ref="B11:D11"/>
    <mergeCell ref="E11:F11"/>
    <mergeCell ref="I11:J11"/>
    <mergeCell ref="M11:N11"/>
    <mergeCell ref="A8:N8"/>
    <mergeCell ref="A1:N1"/>
    <mergeCell ref="A2:N2"/>
    <mergeCell ref="A4:N4"/>
    <mergeCell ref="A5:N5"/>
    <mergeCell ref="A6:N6"/>
    <mergeCell ref="A7:N7"/>
    <mergeCell ref="A3:N3"/>
    <mergeCell ref="I12:J12"/>
    <mergeCell ref="I34:J34"/>
    <mergeCell ref="I33:J33"/>
    <mergeCell ref="I32:J32"/>
    <mergeCell ref="I18:J18"/>
    <mergeCell ref="I14:J14"/>
    <mergeCell ref="I27:J27"/>
    <mergeCell ref="I26:J26"/>
    <mergeCell ref="I30:J30"/>
    <mergeCell ref="M30:N30"/>
    <mergeCell ref="I17:J17"/>
    <mergeCell ref="I15:J15"/>
    <mergeCell ref="M15:N15"/>
    <mergeCell ref="M18:N18"/>
    <mergeCell ref="M17:N17"/>
    <mergeCell ref="M21:N21"/>
    <mergeCell ref="M27:N27"/>
    <mergeCell ref="M26:N26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2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8">
      <selection activeCell="A54" sqref="A54"/>
    </sheetView>
  </sheetViews>
  <sheetFormatPr defaultColWidth="9.140625" defaultRowHeight="12.75"/>
  <cols>
    <col min="1" max="1" width="50.57421875" style="9" bestFit="1" customWidth="1"/>
    <col min="2" max="2" width="15.140625" style="10" customWidth="1"/>
    <col min="3" max="3" width="2.28125" style="10" customWidth="1"/>
    <col min="4" max="4" width="2.28125" style="63" customWidth="1"/>
    <col min="5" max="5" width="13.7109375" style="10" customWidth="1"/>
    <col min="6" max="16384" width="9.140625" style="9" customWidth="1"/>
  </cols>
  <sheetData>
    <row r="1" spans="1:5" ht="15.75">
      <c r="A1" s="122" t="s">
        <v>94</v>
      </c>
      <c r="B1" s="122"/>
      <c r="C1" s="122"/>
      <c r="D1" s="122"/>
      <c r="E1" s="122"/>
    </row>
    <row r="2" spans="1:5" ht="12.75">
      <c r="A2" s="123" t="s">
        <v>95</v>
      </c>
      <c r="B2" s="123"/>
      <c r="C2" s="123"/>
      <c r="D2" s="123"/>
      <c r="E2" s="123"/>
    </row>
    <row r="3" ht="12.75">
      <c r="A3" s="7"/>
    </row>
    <row r="4" ht="12.75">
      <c r="A4" s="7"/>
    </row>
    <row r="5" ht="12.75">
      <c r="A5" s="7"/>
    </row>
    <row r="6" ht="12.75">
      <c r="A6" s="8" t="s">
        <v>67</v>
      </c>
    </row>
    <row r="7" ht="12.75">
      <c r="A7" s="8" t="s">
        <v>121</v>
      </c>
    </row>
    <row r="8" ht="12.75">
      <c r="A8" s="7"/>
    </row>
    <row r="9" spans="1:5" ht="12.75">
      <c r="A9" s="6"/>
      <c r="B9" s="14" t="s">
        <v>123</v>
      </c>
      <c r="C9" s="14"/>
      <c r="D9" s="64"/>
      <c r="E9" s="14" t="s">
        <v>101</v>
      </c>
    </row>
    <row r="10" spans="1:5" ht="12.75">
      <c r="A10" s="6"/>
      <c r="B10" s="11" t="s">
        <v>68</v>
      </c>
      <c r="C10" s="11"/>
      <c r="D10" s="65"/>
      <c r="E10" s="11" t="s">
        <v>68</v>
      </c>
    </row>
    <row r="11" spans="1:5" ht="6" customHeight="1">
      <c r="A11" s="6"/>
      <c r="B11" s="11"/>
      <c r="C11" s="11"/>
      <c r="D11" s="65"/>
      <c r="E11" s="11"/>
    </row>
    <row r="12" spans="1:5" ht="12.75">
      <c r="A12" s="71" t="s">
        <v>69</v>
      </c>
      <c r="B12" s="12"/>
      <c r="C12" s="12"/>
      <c r="D12" s="66"/>
      <c r="E12" s="12"/>
    </row>
    <row r="13" spans="1:5" ht="12.75">
      <c r="A13" s="6"/>
      <c r="B13" s="12"/>
      <c r="C13" s="12"/>
      <c r="D13" s="66"/>
      <c r="E13" s="12"/>
    </row>
    <row r="14" spans="1:5" s="74" customFormat="1" ht="12.75">
      <c r="A14" s="71" t="s">
        <v>70</v>
      </c>
      <c r="B14" s="72">
        <v>-10</v>
      </c>
      <c r="C14" s="72"/>
      <c r="D14" s="73"/>
      <c r="E14" s="72">
        <v>-1275</v>
      </c>
    </row>
    <row r="15" spans="1:5" ht="4.5" customHeight="1">
      <c r="A15" s="6"/>
      <c r="B15" s="13"/>
      <c r="C15" s="13"/>
      <c r="D15" s="19"/>
      <c r="E15" s="13"/>
    </row>
    <row r="16" spans="1:5" ht="12.75">
      <c r="A16" s="6" t="s">
        <v>71</v>
      </c>
      <c r="B16" s="13"/>
      <c r="C16" s="13"/>
      <c r="D16" s="19"/>
      <c r="E16" s="13"/>
    </row>
    <row r="17" spans="1:5" ht="12.75">
      <c r="A17" s="6" t="s">
        <v>72</v>
      </c>
      <c r="B17" s="19">
        <v>1</v>
      </c>
      <c r="C17" s="19"/>
      <c r="D17" s="19"/>
      <c r="E17" s="19">
        <v>9</v>
      </c>
    </row>
    <row r="18" spans="1:5" ht="12.75">
      <c r="A18" s="6" t="s">
        <v>73</v>
      </c>
      <c r="B18" s="19" t="s">
        <v>15</v>
      </c>
      <c r="C18" s="19"/>
      <c r="D18" s="19"/>
      <c r="E18" s="62">
        <v>0</v>
      </c>
    </row>
    <row r="19" spans="1:5" ht="6" customHeight="1">
      <c r="A19" s="6"/>
      <c r="B19" s="47"/>
      <c r="C19" s="19"/>
      <c r="D19" s="19"/>
      <c r="E19" s="47"/>
    </row>
    <row r="20" spans="1:5" ht="6" customHeight="1">
      <c r="A20" s="6"/>
      <c r="B20" s="19"/>
      <c r="C20" s="19"/>
      <c r="D20" s="19"/>
      <c r="E20" s="62"/>
    </row>
    <row r="21" spans="1:5" s="74" customFormat="1" ht="12.75">
      <c r="A21" s="71" t="s">
        <v>74</v>
      </c>
      <c r="B21" s="72">
        <f>SUM(B14:B18)</f>
        <v>-9</v>
      </c>
      <c r="C21" s="72"/>
      <c r="D21" s="73"/>
      <c r="E21" s="72">
        <f>SUM(E14:E18)</f>
        <v>-1266</v>
      </c>
    </row>
    <row r="22" spans="1:5" ht="4.5" customHeight="1">
      <c r="A22" s="6"/>
      <c r="B22" s="18"/>
      <c r="C22" s="18"/>
      <c r="D22" s="62"/>
      <c r="E22" s="18"/>
    </row>
    <row r="23" spans="1:5" ht="12.75">
      <c r="A23" s="6" t="s">
        <v>75</v>
      </c>
      <c r="B23" s="19">
        <f>+Sheet2!M26-Sheet2!I26</f>
        <v>32</v>
      </c>
      <c r="C23" s="19"/>
      <c r="D23" s="19"/>
      <c r="E23" s="13">
        <v>293</v>
      </c>
    </row>
    <row r="24" spans="1:5" ht="12.75">
      <c r="A24" s="6" t="s">
        <v>131</v>
      </c>
      <c r="B24" s="18">
        <f>+Sheet2!I35-Sheet2!M35</f>
        <v>-23</v>
      </c>
      <c r="C24" s="19"/>
      <c r="D24" s="19"/>
      <c r="E24" s="19">
        <v>970</v>
      </c>
    </row>
    <row r="25" spans="1:5" ht="4.5" customHeight="1">
      <c r="A25" s="6"/>
      <c r="B25" s="47"/>
      <c r="C25" s="19"/>
      <c r="D25" s="19"/>
      <c r="E25" s="47"/>
    </row>
    <row r="26" spans="1:5" ht="6.75" customHeight="1">
      <c r="A26" s="6"/>
      <c r="B26" s="19"/>
      <c r="C26" s="19"/>
      <c r="D26" s="19"/>
      <c r="E26" s="19"/>
    </row>
    <row r="27" spans="1:5" s="74" customFormat="1" ht="12.75">
      <c r="A27" s="71" t="s">
        <v>76</v>
      </c>
      <c r="B27" s="75">
        <f>SUM(B21:B26)</f>
        <v>0</v>
      </c>
      <c r="C27" s="75"/>
      <c r="D27" s="76"/>
      <c r="E27" s="75">
        <f>SUM(E21:E26)</f>
        <v>-3</v>
      </c>
    </row>
    <row r="28" spans="1:5" ht="6.75" customHeight="1">
      <c r="A28" s="6"/>
      <c r="B28" s="20"/>
      <c r="C28" s="20"/>
      <c r="D28" s="21"/>
      <c r="E28" s="20"/>
    </row>
    <row r="29" spans="1:5" ht="12.75">
      <c r="A29" s="6" t="s">
        <v>77</v>
      </c>
      <c r="B29" s="19" t="s">
        <v>15</v>
      </c>
      <c r="C29" s="19"/>
      <c r="D29" s="19"/>
      <c r="E29" s="21">
        <v>0</v>
      </c>
    </row>
    <row r="30" spans="1:5" ht="4.5" customHeight="1">
      <c r="A30" s="6"/>
      <c r="B30" s="47"/>
      <c r="C30" s="19"/>
      <c r="D30" s="19"/>
      <c r="E30" s="67"/>
    </row>
    <row r="31" spans="1:5" ht="3.75" customHeight="1">
      <c r="A31" s="6"/>
      <c r="B31" s="19"/>
      <c r="C31" s="19"/>
      <c r="D31" s="19"/>
      <c r="E31" s="21"/>
    </row>
    <row r="32" spans="1:5" s="74" customFormat="1" ht="12.75">
      <c r="A32" s="71" t="s">
        <v>78</v>
      </c>
      <c r="B32" s="76">
        <f>SUM(B27:B29)</f>
        <v>0</v>
      </c>
      <c r="C32" s="76"/>
      <c r="D32" s="76"/>
      <c r="E32" s="76">
        <f>SUM(E27:E29)</f>
        <v>-3</v>
      </c>
    </row>
    <row r="33" spans="1:5" ht="3.75" customHeight="1">
      <c r="A33" s="6"/>
      <c r="B33" s="67"/>
      <c r="C33" s="21"/>
      <c r="D33" s="21"/>
      <c r="E33" s="67"/>
    </row>
    <row r="34" spans="1:5" ht="12.75">
      <c r="A34" s="6"/>
      <c r="B34" s="21"/>
      <c r="C34" s="21"/>
      <c r="D34" s="21"/>
      <c r="E34" s="21"/>
    </row>
    <row r="35" spans="1:5" s="74" customFormat="1" ht="12.75" hidden="1">
      <c r="A35" s="71" t="s">
        <v>116</v>
      </c>
      <c r="B35" s="77"/>
      <c r="C35" s="77"/>
      <c r="D35" s="78"/>
      <c r="E35" s="77"/>
    </row>
    <row r="36" spans="1:5" ht="6.75" customHeight="1" hidden="1">
      <c r="A36" s="6"/>
      <c r="B36" s="13"/>
      <c r="C36" s="13"/>
      <c r="D36" s="19"/>
      <c r="E36" s="13"/>
    </row>
    <row r="37" spans="1:5" ht="12.75" hidden="1">
      <c r="A37" s="6" t="s">
        <v>118</v>
      </c>
      <c r="B37" s="19" t="s">
        <v>15</v>
      </c>
      <c r="C37" s="19"/>
      <c r="D37" s="19"/>
      <c r="E37" s="19" t="s">
        <v>15</v>
      </c>
    </row>
    <row r="38" spans="1:5" ht="4.5" customHeight="1" hidden="1">
      <c r="A38" s="6"/>
      <c r="B38" s="19"/>
      <c r="C38" s="19"/>
      <c r="D38" s="19"/>
      <c r="E38" s="19"/>
    </row>
    <row r="39" spans="1:5" ht="4.5" customHeight="1" hidden="1">
      <c r="A39" s="6"/>
      <c r="B39" s="69"/>
      <c r="C39" s="19"/>
      <c r="D39" s="19"/>
      <c r="E39" s="69"/>
    </row>
    <row r="40" spans="1:5" s="74" customFormat="1" ht="12.75" hidden="1">
      <c r="A40" s="71" t="s">
        <v>117</v>
      </c>
      <c r="B40" s="78" t="s">
        <v>15</v>
      </c>
      <c r="C40" s="78"/>
      <c r="D40" s="78"/>
      <c r="E40" s="79">
        <f>SUM(E37)</f>
        <v>0</v>
      </c>
    </row>
    <row r="41" spans="1:5" ht="5.25" customHeight="1" hidden="1">
      <c r="A41" s="6"/>
      <c r="B41" s="47"/>
      <c r="C41" s="19"/>
      <c r="D41" s="19"/>
      <c r="E41" s="70"/>
    </row>
    <row r="42" spans="1:5" ht="12.75" hidden="1">
      <c r="A42" s="6"/>
      <c r="B42" s="19"/>
      <c r="C42" s="19"/>
      <c r="D42" s="19"/>
      <c r="E42" s="68"/>
    </row>
    <row r="43" spans="1:5" ht="12.75">
      <c r="A43" s="6"/>
      <c r="B43" s="13"/>
      <c r="C43" s="13"/>
      <c r="D43" s="19"/>
      <c r="E43" s="13"/>
    </row>
    <row r="44" spans="1:5" s="74" customFormat="1" ht="12.75">
      <c r="A44" s="71" t="s">
        <v>79</v>
      </c>
      <c r="B44" s="75">
        <f>+B32</f>
        <v>0</v>
      </c>
      <c r="C44" s="72"/>
      <c r="D44" s="73"/>
      <c r="E44" s="75">
        <f>+E32</f>
        <v>-3</v>
      </c>
    </row>
    <row r="45" spans="1:5" s="74" customFormat="1" ht="6" customHeight="1">
      <c r="A45" s="71"/>
      <c r="B45" s="72"/>
      <c r="C45" s="72"/>
      <c r="D45" s="73"/>
      <c r="E45" s="80"/>
    </row>
    <row r="46" spans="1:5" s="74" customFormat="1" ht="12.75">
      <c r="A46" s="71" t="s">
        <v>80</v>
      </c>
      <c r="B46" s="78">
        <f>+E49</f>
        <v>8</v>
      </c>
      <c r="C46" s="78"/>
      <c r="D46" s="78"/>
      <c r="E46" s="81">
        <v>11</v>
      </c>
    </row>
    <row r="47" spans="1:5" s="74" customFormat="1" ht="5.25" customHeight="1">
      <c r="A47" s="71"/>
      <c r="B47" s="78"/>
      <c r="C47" s="78"/>
      <c r="D47" s="78"/>
      <c r="E47" s="81"/>
    </row>
    <row r="48" spans="1:5" s="74" customFormat="1" ht="5.25" customHeight="1">
      <c r="A48" s="71"/>
      <c r="B48" s="82"/>
      <c r="C48" s="78"/>
      <c r="D48" s="78"/>
      <c r="E48" s="83"/>
    </row>
    <row r="49" spans="1:5" s="74" customFormat="1" ht="12.75">
      <c r="A49" s="71" t="s">
        <v>81</v>
      </c>
      <c r="B49" s="78">
        <f>SUM(B44:B46)</f>
        <v>8</v>
      </c>
      <c r="C49" s="78"/>
      <c r="D49" s="78"/>
      <c r="E49" s="81">
        <f>SUM(E44:E46)</f>
        <v>8</v>
      </c>
    </row>
    <row r="50" spans="1:5" s="74" customFormat="1" ht="6.75" customHeight="1" thickBot="1">
      <c r="A50" s="71"/>
      <c r="B50" s="84"/>
      <c r="C50" s="78"/>
      <c r="D50" s="78"/>
      <c r="E50" s="85"/>
    </row>
    <row r="51" spans="1:5" s="74" customFormat="1" ht="13.5" thickTop="1">
      <c r="A51" s="71"/>
      <c r="B51" s="78"/>
      <c r="C51" s="78"/>
      <c r="D51" s="78"/>
      <c r="E51" s="81"/>
    </row>
    <row r="52" spans="1:5" ht="12.75">
      <c r="A52" s="6"/>
      <c r="B52" s="19"/>
      <c r="C52" s="19"/>
      <c r="D52" s="19"/>
      <c r="E52" s="48"/>
    </row>
    <row r="53" spans="1:5" ht="12.75">
      <c r="A53" s="6"/>
      <c r="B53" s="19"/>
      <c r="C53" s="19"/>
      <c r="D53" s="19"/>
      <c r="E53" s="48"/>
    </row>
    <row r="54" spans="1:5" ht="12.75">
      <c r="A54" s="6"/>
      <c r="B54" s="19"/>
      <c r="C54" s="19"/>
      <c r="D54" s="19"/>
      <c r="E54" s="19"/>
    </row>
    <row r="55" spans="1:5" s="74" customFormat="1" ht="12.75">
      <c r="A55" s="71" t="s">
        <v>82</v>
      </c>
      <c r="B55" s="77"/>
      <c r="C55" s="77"/>
      <c r="D55" s="78"/>
      <c r="E55" s="77"/>
    </row>
    <row r="56" spans="1:5" s="74" customFormat="1" ht="5.25" customHeight="1">
      <c r="A56" s="71"/>
      <c r="B56" s="77"/>
      <c r="C56" s="77"/>
      <c r="D56" s="78"/>
      <c r="E56" s="77"/>
    </row>
    <row r="57" spans="1:5" s="74" customFormat="1" ht="12.75">
      <c r="A57" s="71" t="s">
        <v>83</v>
      </c>
      <c r="B57" s="86">
        <f>+Sheet2!I27</f>
        <v>8</v>
      </c>
      <c r="C57" s="86"/>
      <c r="D57" s="87"/>
      <c r="E57" s="86">
        <v>8</v>
      </c>
    </row>
    <row r="58" spans="1:5" s="74" customFormat="1" ht="3.75" customHeight="1">
      <c r="A58" s="71"/>
      <c r="B58" s="86"/>
      <c r="C58" s="86"/>
      <c r="D58" s="87"/>
      <c r="E58" s="88"/>
    </row>
    <row r="59" spans="1:5" s="74" customFormat="1" ht="12.75">
      <c r="A59" s="71" t="s">
        <v>84</v>
      </c>
      <c r="B59" s="78" t="s">
        <v>15</v>
      </c>
      <c r="C59" s="78"/>
      <c r="D59" s="78"/>
      <c r="E59" s="78" t="s">
        <v>15</v>
      </c>
    </row>
    <row r="60" spans="1:5" s="74" customFormat="1" ht="3.75" customHeight="1">
      <c r="A60" s="71"/>
      <c r="B60" s="78"/>
      <c r="C60" s="78"/>
      <c r="D60" s="78"/>
      <c r="E60" s="78"/>
    </row>
    <row r="61" spans="1:5" s="90" customFormat="1" ht="3.75" customHeight="1">
      <c r="A61" s="89"/>
      <c r="B61" s="82"/>
      <c r="C61" s="78"/>
      <c r="D61" s="78"/>
      <c r="E61" s="82"/>
    </row>
    <row r="62" spans="1:5" s="90" customFormat="1" ht="12.75">
      <c r="A62" s="89"/>
      <c r="B62" s="87">
        <f>SUM(B57:B59)</f>
        <v>8</v>
      </c>
      <c r="C62" s="87"/>
      <c r="D62" s="87"/>
      <c r="E62" s="87">
        <f>SUM(E57:E59)</f>
        <v>8</v>
      </c>
    </row>
    <row r="63" spans="1:5" s="90" customFormat="1" ht="3.75" customHeight="1" thickBot="1">
      <c r="A63" s="89"/>
      <c r="B63" s="84"/>
      <c r="C63" s="78"/>
      <c r="D63" s="78"/>
      <c r="E63" s="84"/>
    </row>
    <row r="64" spans="1:5" ht="13.5" thickTop="1">
      <c r="A64" s="6"/>
      <c r="B64" s="13"/>
      <c r="C64" s="13"/>
      <c r="D64" s="19"/>
      <c r="E64" s="13"/>
    </row>
    <row r="65" spans="1:5" ht="12.75">
      <c r="A65" s="6"/>
      <c r="B65" s="13"/>
      <c r="C65" s="13"/>
      <c r="D65" s="19"/>
      <c r="E65" s="13"/>
    </row>
    <row r="66" spans="1:5" ht="32.25" customHeight="1">
      <c r="A66" s="132" t="s">
        <v>129</v>
      </c>
      <c r="B66" s="132"/>
      <c r="C66" s="132"/>
      <c r="D66" s="132"/>
      <c r="E66" s="132"/>
    </row>
    <row r="67" spans="1:5" ht="12.75">
      <c r="A67" s="6"/>
      <c r="B67" s="13"/>
      <c r="C67" s="13"/>
      <c r="D67" s="19"/>
      <c r="E67" s="13"/>
    </row>
    <row r="68" spans="1:5" ht="12.75">
      <c r="A68" s="6"/>
      <c r="B68" s="13"/>
      <c r="C68" s="13"/>
      <c r="D68" s="19"/>
      <c r="E68" s="13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</sheetData>
  <mergeCells count="3">
    <mergeCell ref="A66:E66"/>
    <mergeCell ref="A1:E1"/>
    <mergeCell ref="A2:E2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3 of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B4" sqref="B4"/>
    </sheetView>
  </sheetViews>
  <sheetFormatPr defaultColWidth="9.140625" defaultRowHeight="12.75"/>
  <cols>
    <col min="1" max="1" width="51.7109375" style="9" customWidth="1"/>
    <col min="2" max="2" width="9.140625" style="9" customWidth="1"/>
    <col min="3" max="3" width="14.421875" style="9" customWidth="1"/>
    <col min="4" max="4" width="11.140625" style="9" customWidth="1"/>
    <col min="5" max="16384" width="9.140625" style="9" customWidth="1"/>
  </cols>
  <sheetData>
    <row r="1" spans="1:4" ht="15.75">
      <c r="A1" s="122" t="s">
        <v>94</v>
      </c>
      <c r="B1" s="122"/>
      <c r="C1" s="122"/>
      <c r="D1" s="122"/>
    </row>
    <row r="2" spans="1:4" ht="12.75">
      <c r="A2" s="123" t="s">
        <v>95</v>
      </c>
      <c r="B2" s="123"/>
      <c r="C2" s="123"/>
      <c r="D2" s="123"/>
    </row>
    <row r="5" ht="12.75">
      <c r="A5" s="7"/>
    </row>
    <row r="6" ht="12.75">
      <c r="A6" s="8" t="s">
        <v>85</v>
      </c>
    </row>
    <row r="7" ht="12.75">
      <c r="A7" s="8" t="s">
        <v>122</v>
      </c>
    </row>
    <row r="8" ht="12.75">
      <c r="A8" s="7"/>
    </row>
    <row r="9" spans="1:4" ht="25.5">
      <c r="A9" s="26" t="s">
        <v>86</v>
      </c>
      <c r="B9" s="28" t="s">
        <v>87</v>
      </c>
      <c r="C9" s="26" t="s">
        <v>88</v>
      </c>
      <c r="D9" s="27" t="s">
        <v>89</v>
      </c>
    </row>
    <row r="10" spans="1:4" ht="12.75">
      <c r="A10" s="33"/>
      <c r="B10" s="35" t="s">
        <v>90</v>
      </c>
      <c r="C10" s="30" t="s">
        <v>90</v>
      </c>
      <c r="D10" s="23" t="s">
        <v>90</v>
      </c>
    </row>
    <row r="11" spans="1:4" ht="12.75">
      <c r="A11" s="34" t="s">
        <v>124</v>
      </c>
      <c r="B11" s="31"/>
      <c r="C11" s="31"/>
      <c r="D11" s="25"/>
    </row>
    <row r="12" spans="1:4" ht="12.75">
      <c r="A12" s="33" t="s">
        <v>125</v>
      </c>
      <c r="B12" s="36">
        <v>42000000</v>
      </c>
      <c r="C12" s="32">
        <v>-33962428</v>
      </c>
      <c r="D12" s="24">
        <f>SUM(B12:C12)</f>
        <v>8037572</v>
      </c>
    </row>
    <row r="13" spans="1:4" ht="12.75">
      <c r="A13" s="33" t="s">
        <v>92</v>
      </c>
      <c r="B13" s="37">
        <v>0</v>
      </c>
      <c r="C13" s="32">
        <v>-9736</v>
      </c>
      <c r="D13" s="29">
        <f>SUM(B13:C13)</f>
        <v>-9736</v>
      </c>
    </row>
    <row r="14" spans="1:4" ht="3.75" customHeight="1">
      <c r="A14" s="33"/>
      <c r="B14" s="38"/>
      <c r="C14" s="36"/>
      <c r="D14" s="24"/>
    </row>
    <row r="15" spans="1:4" ht="12.75">
      <c r="A15" s="33" t="s">
        <v>93</v>
      </c>
      <c r="B15" s="42">
        <f>SUM(B12:B13)</f>
        <v>42000000</v>
      </c>
      <c r="C15" s="41">
        <f>SUM(C12:C13)</f>
        <v>-33972164</v>
      </c>
      <c r="D15" s="43">
        <f>SUM(D12:D13)</f>
        <v>8027836</v>
      </c>
    </row>
    <row r="16" spans="1:4" ht="12.75">
      <c r="A16" s="33"/>
      <c r="B16" s="31"/>
      <c r="C16" s="31"/>
      <c r="D16" s="25"/>
    </row>
    <row r="17" spans="1:4" ht="12.75">
      <c r="A17" s="34" t="s">
        <v>126</v>
      </c>
      <c r="B17" s="31"/>
      <c r="C17" s="31"/>
      <c r="D17" s="25"/>
    </row>
    <row r="18" spans="1:4" ht="12.75">
      <c r="A18" s="33" t="s">
        <v>91</v>
      </c>
      <c r="B18" s="36">
        <v>42000000</v>
      </c>
      <c r="C18" s="32">
        <v>-32671412</v>
      </c>
      <c r="D18" s="24">
        <f>SUM(B18:C18)</f>
        <v>9328588</v>
      </c>
    </row>
    <row r="19" spans="1:4" ht="12.75">
      <c r="A19" s="33" t="s">
        <v>92</v>
      </c>
      <c r="B19" s="39">
        <v>0</v>
      </c>
      <c r="C19" s="40">
        <v>-125792</v>
      </c>
      <c r="D19" s="45">
        <f>SUM(B19:C19)</f>
        <v>-125792</v>
      </c>
    </row>
    <row r="20" spans="1:4" ht="12.75">
      <c r="A20" s="44" t="s">
        <v>93</v>
      </c>
      <c r="B20" s="42">
        <f>SUM(B18:B19)</f>
        <v>42000000</v>
      </c>
      <c r="C20" s="40">
        <f>SUM(C18:C19)</f>
        <v>-32797204</v>
      </c>
      <c r="D20" s="49">
        <f>SUM(D18:D19)</f>
        <v>9202796</v>
      </c>
    </row>
    <row r="21" spans="1:3" ht="12.75">
      <c r="A21" s="7"/>
      <c r="C21" s="22"/>
    </row>
    <row r="22" spans="1:4" ht="27.75" customHeight="1">
      <c r="A22" s="121" t="s">
        <v>130</v>
      </c>
      <c r="B22" s="121"/>
      <c r="C22" s="121"/>
      <c r="D22" s="121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</sheetData>
  <mergeCells count="3">
    <mergeCell ref="A1:D1"/>
    <mergeCell ref="A2:D2"/>
    <mergeCell ref="A22:D22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4 of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S0068LSY</cp:lastModifiedBy>
  <cp:lastPrinted>2006-08-30T01:50:27Z</cp:lastPrinted>
  <dcterms:created xsi:type="dcterms:W3CDTF">2006-05-20T08:55:46Z</dcterms:created>
  <dcterms:modified xsi:type="dcterms:W3CDTF">2006-08-30T01:51:02Z</dcterms:modified>
  <cp:category/>
  <cp:version/>
  <cp:contentType/>
  <cp:contentStatus/>
</cp:coreProperties>
</file>